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85" activeTab="3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<sst xmlns="http://schemas.openxmlformats.org/spreadsheetml/2006/main" count="235" uniqueCount="178">
  <si>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</si>
  <si>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</si>
  <si>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</si>
  <si>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</si>
  <si>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</si>
  <si>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</si>
  <si>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</si>
  <si>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</si>
  <si>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</si>
  <si>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</si>
  <si>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</si>
  <si>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</si>
  <si>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</si>
  <si>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</si>
  <si>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</si>
  <si>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</si>
  <si>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</si>
  <si>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</si>
  <si>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</si>
  <si>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</si>
  <si>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</si>
  <si>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</si>
  <si>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</si>
  <si>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</si>
  <si>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</si>
  <si>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</si>
  <si>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</si>
  <si>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</si>
  <si>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</si>
  <si>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</si>
  <si>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</si>
  <si>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</si>
  <si>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</si>
  <si>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</si>
  <si>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</si>
  <si>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</si>
  <si>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</si>
  <si>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</si>
  <si>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</si>
  <si>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</si>
  <si>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</si>
  <si>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</si>
  <si>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</si>
  <si>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</si>
  <si>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</si>
  <si>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</si>
  <si>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</si>
  <si>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</si>
  <si>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</si>
  <si>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</si>
  <si>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</si>
  <si>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</si>
  <si>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</si>
  <si>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</si>
  <si>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</si>
  <si>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</si>
  <si>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</si>
  <si>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</si>
  <si>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</si>
  <si>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</si>
  <si>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</si>
  <si>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</si>
  <si>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</si>
  <si>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</si>
  <si>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</si>
  <si>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</si>
  <si>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</si>
  <si>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</si>
  <si>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</si>
  <si>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</si>
  <si>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</si>
  <si>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</si>
  <si>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</si>
  <si>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</si>
  <si>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</si>
  <si>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</si>
  <si>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</si>
  <si>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</si>
  <si>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</si>
  <si>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</si>
  <si>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</si>
  <si>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</si>
  <si>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</si>
  <si>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</si>
  <si>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</si>
  <si>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</si>
  <si>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</si>
  <si>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</si>
  <si>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</si>
  <si>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</si>
  <si>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</si>
  <si>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</si>
  <si>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</si>
  <si>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</si>
  <si>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</si>
  <si>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</si>
  <si>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</si>
  <si>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</si>
  <si>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</si>
  <si>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</si>
  <si>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</si>
  <si>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</si>
  <si>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</si>
  <si>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</si>
  <si>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</si>
  <si>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</si>
  <si>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</si>
  <si>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</si>
  <si>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</si>
  <si>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</si>
  <si>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</si>
  <si>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</si>
  <si>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</si>
  <si>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</si>
  <si>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</si>
  <si>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</si>
  <si>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</si>
  <si>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</si>
  <si>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</si>
  <si>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</si>
  <si>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</si>
  <si>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</si>
  <si>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</si>
  <si>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</si>
  <si>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</si>
  <si>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</si>
  <si>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</si>
  <si>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</si>
  <si>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ROMITA, GTO.
ESTADO ANALÍTICO DEL EJERCICIO DEL PRESUPUESTO DE EGRESOS
Clasificación por Objeto del Gasto (Capítulo y Concepto)
Del 1 de Enero al AL 31 DE MARZO DEL 2019</t>
  </si>
  <si>
    <t>MUNICIPIO ROMITA, GTO.
ESTADO ANALÍTICO DEL EJERCICIO DEL PRESUPUESTO DE EGRESOS
Clasificación Económica (por Tipo de Gasto)
Del 1 de Enero al AL 31 DE MARZO DEL 2019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</si>
  <si>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</si>
  <si>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</si>
  <si>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</si>
  <si>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</si>
  <si>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</si>
  <si>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</si>
  <si>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</si>
  <si>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CATASTRO</t>
  </si>
  <si>
    <t>ADQUISICIONES Y CONTROL DE BIENES</t>
  </si>
  <si>
    <t>IMPUESTOS INMOBILIARIOS Y DE EJECUCIÓN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</si>
  <si>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</si>
  <si>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</si>
  <si>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</si>
  <si>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</si>
  <si>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</si>
  <si>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</si>
  <si>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</si>
  <si>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</si>
  <si>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</si>
  <si>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</si>
  <si>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</si>
  <si>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</si>
  <si>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</si>
  <si>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</si>
  <si>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</si>
  <si>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</si>
  <si>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</si>
  <si>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</si>
  <si>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</si>
  <si>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</si>
  <si>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</si>
  <si>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</si>
  <si>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</si>
  <si>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</si>
  <si>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</si>
  <si>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</si>
  <si>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</si>
  <si>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</si>
  <si>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</si>
  <si>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</si>
  <si>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</si>
  <si>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</si>
  <si>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</si>
  <si>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MUNICIPIO ROMITA, GTO.
ESTADO ANALÍTICO DEL EJERCICIO DEL PRESUPUESTO DE EGRESOS
Clasificación Administrativa
Del 1 de Enero al AL 31 DE MARZO DEL 2019</t>
  </si>
  <si>
    <t>Gobierno (Federal/Estatal/Municipal) de MUNICIPIO ROMITA, GTO.
Estado Analítico del Ejercicio del Presupuesto de Egresos
Clasificación Administrativa
Del 1 de Enero al AL 31 DE MARZO DEL 2019</t>
  </si>
  <si>
    <t>Sector Paraestatal del Gobierno (Federal/Estatal/Municipal) de MUNICIPIO ROMITA, GTO.
Estado Analítico del Ejercicio del Presupuesto de Egresos
Clasificación Administrativa
Del 1 de Enero al AL 31 DE MARZO DEL 2019</t>
  </si>
  <si>
    <t>MUNICIPIO ROMITA, GTO.
ESTADO ANALÍTICO DEL EJERCICIO DEL PRESUPUESTO DE EGRESOS
Clasificación Funcional (Finalidad y Función)
Del 1 de Enero al AL 31 DE MARZO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</si>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</sst>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4" fontId="4" fillId="33" borderId="12" xfId="60" applyNumberFormat="1" applyFont="1" applyFill="1" applyBorder="1" applyAlignment="1">
      <alignment horizontal="center" vertical="center" wrapText="1"/>
      <protection/>
    </xf>
    <xf numFmtId="0" fontId="4" fillId="33" borderId="12" xfId="6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4" fontId="3" fillId="0" borderId="13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3" fillId="0" borderId="13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0" fontId="42" fillId="0" borderId="11" xfId="0" applyFont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4" fillId="33" borderId="20" xfId="60" applyFont="1" applyFill="1" applyBorder="1" applyAlignment="1" applyProtection="1">
      <alignment horizontal="center" vertical="center" wrapText="1"/>
      <protection locked="0"/>
    </xf>
    <xf numFmtId="0" fontId="4" fillId="33" borderId="23" xfId="60" applyFont="1" applyFill="1" applyBorder="1" applyAlignment="1" applyProtection="1">
      <alignment horizontal="center" vertical="center" wrapText="1"/>
      <protection locked="0"/>
    </xf>
    <xf numFmtId="0" fontId="4" fillId="33" borderId="24" xfId="60" applyFont="1" applyFill="1" applyBorder="1" applyAlignment="1" applyProtection="1">
      <alignment horizontal="center" vertical="center" wrapText="1"/>
      <protection locked="0"/>
    </xf>
    <xf numFmtId="4" fontId="4" fillId="33" borderId="13" xfId="60" applyNumberFormat="1" applyFont="1" applyFill="1" applyBorder="1" applyAlignment="1">
      <alignment horizontal="center" vertical="center" wrapText="1"/>
      <protection/>
    </xf>
    <xf numFmtId="4" fontId="4" fillId="33" borderId="15" xfId="60" applyNumberFormat="1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67">
      <selection activeCell="B77" sqref="B77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49.5" customHeight="1">
      <c r="A1" s="50" t="s">
        <v>128</v>
      </c>
      <c r="B1" s="51"/>
      <c r="C1" s="51"/>
      <c r="D1" s="51"/>
      <c r="E1" s="51"/>
      <c r="F1" s="51"/>
      <c r="G1" s="51"/>
      <c r="H1" s="52"/>
    </row>
    <row r="2" spans="1:8" ht="11.25">
      <c r="A2" s="55" t="s">
        <v>54</v>
      </c>
      <c r="B2" s="56"/>
      <c r="C2" s="50" t="s">
        <v>60</v>
      </c>
      <c r="D2" s="51"/>
      <c r="E2" s="51"/>
      <c r="F2" s="51"/>
      <c r="G2" s="52"/>
      <c r="H2" s="53" t="s">
        <v>59</v>
      </c>
    </row>
    <row r="3" spans="1:8" ht="24.75" customHeight="1">
      <c r="A3" s="57"/>
      <c r="B3" s="58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4"/>
    </row>
    <row r="4" spans="1:8" ht="11.25">
      <c r="A4" s="59"/>
      <c r="B4" s="60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ht="11.25">
      <c r="A5" s="42" t="s">
        <v>61</v>
      </c>
      <c r="B5" s="7"/>
      <c r="C5" s="11">
        <f>SUM(C6:C12)</f>
        <v>37083500</v>
      </c>
      <c r="D5" s="11">
        <f>SUM(D6:D12)</f>
        <v>2839108.92</v>
      </c>
      <c r="E5" s="11">
        <f>C5+D5</f>
        <v>39922608.92</v>
      </c>
      <c r="F5" s="11">
        <f>SUM(F6:F12)</f>
        <v>18474725.669999998</v>
      </c>
      <c r="G5" s="11">
        <f>SUM(G6:G12)</f>
        <v>18474725.669999998</v>
      </c>
      <c r="H5" s="11">
        <f>E5-F5</f>
        <v>21447883.250000004</v>
      </c>
    </row>
    <row r="6" spans="1:8" ht="11.25">
      <c r="A6" s="43">
        <v>1100</v>
      </c>
      <c r="B6" s="10" t="s">
        <v>70</v>
      </c>
      <c r="C6" s="12">
        <v>0</v>
      </c>
      <c r="D6" s="12">
        <v>0</v>
      </c>
      <c r="E6" s="12">
        <f aca="true" t="shared" si="0" ref="E6:E69">C6+D6</f>
        <v>0</v>
      </c>
      <c r="F6" s="12">
        <v>12060198.18</v>
      </c>
      <c r="G6" s="12">
        <v>12060198.18</v>
      </c>
      <c r="H6" s="12">
        <f aca="true" t="shared" si="1" ref="H6:H69">E6-F6</f>
        <v>-12060198.18</v>
      </c>
    </row>
    <row r="7" spans="1:8" ht="11.25">
      <c r="A7" s="43">
        <v>1200</v>
      </c>
      <c r="B7" s="10" t="s">
        <v>71</v>
      </c>
      <c r="C7" s="12">
        <v>0</v>
      </c>
      <c r="D7" s="12">
        <v>1387054.56</v>
      </c>
      <c r="E7" s="12">
        <f t="shared" si="0"/>
        <v>1387054.56</v>
      </c>
      <c r="F7" s="12">
        <v>330167.76</v>
      </c>
      <c r="G7" s="12">
        <v>330167.76</v>
      </c>
      <c r="H7" s="12">
        <f t="shared" si="1"/>
        <v>1056886.8</v>
      </c>
    </row>
    <row r="8" spans="1:8" ht="11.25">
      <c r="A8" s="43">
        <v>1300</v>
      </c>
      <c r="B8" s="10" t="s">
        <v>72</v>
      </c>
      <c r="C8" s="12">
        <v>8063995.09</v>
      </c>
      <c r="D8" s="12">
        <v>0</v>
      </c>
      <c r="E8" s="12">
        <f t="shared" si="0"/>
        <v>8063995.09</v>
      </c>
      <c r="F8" s="12">
        <v>31192.26</v>
      </c>
      <c r="G8" s="12">
        <v>31192.26</v>
      </c>
      <c r="H8" s="12">
        <f t="shared" si="1"/>
        <v>8032802.83</v>
      </c>
    </row>
    <row r="9" spans="1:8" ht="11.25">
      <c r="A9" s="43">
        <v>1400</v>
      </c>
      <c r="B9" s="10" t="s">
        <v>35</v>
      </c>
      <c r="C9" s="12">
        <v>15144526.53</v>
      </c>
      <c r="D9" s="12">
        <v>52054.36</v>
      </c>
      <c r="E9" s="12">
        <f t="shared" si="0"/>
        <v>15196580.889999999</v>
      </c>
      <c r="F9" s="12">
        <v>1591567.17</v>
      </c>
      <c r="G9" s="12">
        <v>1591567.17</v>
      </c>
      <c r="H9" s="12">
        <f t="shared" si="1"/>
        <v>13605013.719999999</v>
      </c>
    </row>
    <row r="10" spans="1:8" ht="11.25">
      <c r="A10" s="43">
        <v>1500</v>
      </c>
      <c r="B10" s="10" t="s">
        <v>73</v>
      </c>
      <c r="C10" s="12">
        <v>13854978.38</v>
      </c>
      <c r="D10" s="12">
        <v>1400000</v>
      </c>
      <c r="E10" s="12">
        <f t="shared" si="0"/>
        <v>15254978.38</v>
      </c>
      <c r="F10" s="12">
        <v>4461600.3</v>
      </c>
      <c r="G10" s="12">
        <v>4461600.3</v>
      </c>
      <c r="H10" s="12">
        <f t="shared" si="1"/>
        <v>10793378.080000002</v>
      </c>
    </row>
    <row r="11" spans="1:8" ht="11.25">
      <c r="A11" s="43">
        <v>1600</v>
      </c>
      <c r="B11" s="10" t="s">
        <v>36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ht="11.25">
      <c r="A12" s="43">
        <v>1700</v>
      </c>
      <c r="B12" s="10" t="s">
        <v>74</v>
      </c>
      <c r="C12" s="12">
        <v>20000</v>
      </c>
      <c r="D12" s="12">
        <v>0</v>
      </c>
      <c r="E12" s="12">
        <f t="shared" si="0"/>
        <v>20000</v>
      </c>
      <c r="F12" s="12">
        <v>0</v>
      </c>
      <c r="G12" s="12">
        <v>0</v>
      </c>
      <c r="H12" s="12">
        <f t="shared" si="1"/>
        <v>20000</v>
      </c>
    </row>
    <row r="13" spans="1:8" ht="11.25">
      <c r="A13" s="42" t="s">
        <v>62</v>
      </c>
      <c r="B13" s="7"/>
      <c r="C13" s="12">
        <f>SUM(C14:C22)</f>
        <v>19090000</v>
      </c>
      <c r="D13" s="12">
        <f>SUM(D14:D22)</f>
        <v>4480059.78</v>
      </c>
      <c r="E13" s="12">
        <f t="shared" si="0"/>
        <v>23570059.78</v>
      </c>
      <c r="F13" s="12">
        <f>SUM(F14:F22)</f>
        <v>4394540.65</v>
      </c>
      <c r="G13" s="12">
        <f>SUM(G14:G22)</f>
        <v>4394540.65</v>
      </c>
      <c r="H13" s="12">
        <f t="shared" si="1"/>
        <v>19175519.130000003</v>
      </c>
    </row>
    <row r="14" spans="1:8" ht="11.25">
      <c r="A14" s="43">
        <v>2100</v>
      </c>
      <c r="B14" s="10" t="s">
        <v>75</v>
      </c>
      <c r="C14" s="12">
        <v>2073500</v>
      </c>
      <c r="D14" s="12">
        <v>188743.36</v>
      </c>
      <c r="E14" s="12">
        <f t="shared" si="0"/>
        <v>2262243.36</v>
      </c>
      <c r="F14" s="12">
        <v>1099370.71</v>
      </c>
      <c r="G14" s="12">
        <v>1099370.71</v>
      </c>
      <c r="H14" s="12">
        <f t="shared" si="1"/>
        <v>1162872.65</v>
      </c>
    </row>
    <row r="15" spans="1:8" ht="11.25">
      <c r="A15" s="43">
        <v>2200</v>
      </c>
      <c r="B15" s="10" t="s">
        <v>76</v>
      </c>
      <c r="C15" s="12">
        <v>1002500</v>
      </c>
      <c r="D15" s="12">
        <v>58000</v>
      </c>
      <c r="E15" s="12">
        <f t="shared" si="0"/>
        <v>1060500</v>
      </c>
      <c r="F15" s="12">
        <v>163856.65</v>
      </c>
      <c r="G15" s="12">
        <v>163856.65</v>
      </c>
      <c r="H15" s="12">
        <f t="shared" si="1"/>
        <v>896643.35</v>
      </c>
    </row>
    <row r="16" spans="1:8" ht="11.25">
      <c r="A16" s="43">
        <v>2300</v>
      </c>
      <c r="B16" s="10" t="s">
        <v>77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ht="11.25">
      <c r="A17" s="43">
        <v>2400</v>
      </c>
      <c r="B17" s="10" t="s">
        <v>78</v>
      </c>
      <c r="C17" s="12">
        <v>3952000</v>
      </c>
      <c r="D17" s="12">
        <v>237628.89</v>
      </c>
      <c r="E17" s="12">
        <f t="shared" si="0"/>
        <v>4189628.89</v>
      </c>
      <c r="F17" s="12">
        <v>1299151.83</v>
      </c>
      <c r="G17" s="12">
        <v>1299151.83</v>
      </c>
      <c r="H17" s="12">
        <f t="shared" si="1"/>
        <v>2890477.06</v>
      </c>
    </row>
    <row r="18" spans="1:8" ht="11.25">
      <c r="A18" s="43">
        <v>2500</v>
      </c>
      <c r="B18" s="10" t="s">
        <v>79</v>
      </c>
      <c r="C18" s="12">
        <v>115000</v>
      </c>
      <c r="D18" s="12">
        <v>73.76</v>
      </c>
      <c r="E18" s="12">
        <f t="shared" si="0"/>
        <v>115073.76</v>
      </c>
      <c r="F18" s="12">
        <v>16713.06</v>
      </c>
      <c r="G18" s="12">
        <v>16713.06</v>
      </c>
      <c r="H18" s="12">
        <f t="shared" si="1"/>
        <v>98360.7</v>
      </c>
    </row>
    <row r="19" spans="1:8" ht="11.25">
      <c r="A19" s="43">
        <v>2600</v>
      </c>
      <c r="B19" s="10" t="s">
        <v>80</v>
      </c>
      <c r="C19" s="12">
        <v>8216000</v>
      </c>
      <c r="D19" s="12">
        <v>2870000</v>
      </c>
      <c r="E19" s="12">
        <f t="shared" si="0"/>
        <v>11086000</v>
      </c>
      <c r="F19" s="12">
        <v>1083246.86</v>
      </c>
      <c r="G19" s="12">
        <v>1083246.86</v>
      </c>
      <c r="H19" s="12">
        <f t="shared" si="1"/>
        <v>10002753.14</v>
      </c>
    </row>
    <row r="20" spans="1:8" ht="11.25">
      <c r="A20" s="43">
        <v>2700</v>
      </c>
      <c r="B20" s="10" t="s">
        <v>81</v>
      </c>
      <c r="C20" s="12">
        <v>615000</v>
      </c>
      <c r="D20" s="12">
        <v>148393.89</v>
      </c>
      <c r="E20" s="12">
        <f t="shared" si="0"/>
        <v>763393.89</v>
      </c>
      <c r="F20" s="12">
        <v>301183.48</v>
      </c>
      <c r="G20" s="12">
        <v>301183.48</v>
      </c>
      <c r="H20" s="12">
        <f t="shared" si="1"/>
        <v>462210.41000000003</v>
      </c>
    </row>
    <row r="21" spans="1:8" ht="11.25">
      <c r="A21" s="43">
        <v>2800</v>
      </c>
      <c r="B21" s="10" t="s">
        <v>82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ht="11.25">
      <c r="A22" s="43">
        <v>2900</v>
      </c>
      <c r="B22" s="10" t="s">
        <v>83</v>
      </c>
      <c r="C22" s="12">
        <v>3116000</v>
      </c>
      <c r="D22" s="12">
        <v>977219.88</v>
      </c>
      <c r="E22" s="12">
        <f t="shared" si="0"/>
        <v>4093219.88</v>
      </c>
      <c r="F22" s="12">
        <v>431018.06</v>
      </c>
      <c r="G22" s="12">
        <v>431018.06</v>
      </c>
      <c r="H22" s="12">
        <f t="shared" si="1"/>
        <v>3662201.82</v>
      </c>
    </row>
    <row r="23" spans="1:8" ht="11.25">
      <c r="A23" s="42" t="s">
        <v>63</v>
      </c>
      <c r="B23" s="7"/>
      <c r="C23" s="12">
        <f>SUM(C24:C32)</f>
        <v>24491413.63</v>
      </c>
      <c r="D23" s="12">
        <f>SUM(D24:D32)</f>
        <v>2464792.19</v>
      </c>
      <c r="E23" s="12">
        <f t="shared" si="0"/>
        <v>26956205.82</v>
      </c>
      <c r="F23" s="12">
        <f>SUM(F24:F32)</f>
        <v>4620384.26</v>
      </c>
      <c r="G23" s="12">
        <f>SUM(G24:G32)</f>
        <v>4620384.26</v>
      </c>
      <c r="H23" s="12">
        <f t="shared" si="1"/>
        <v>22335821.560000002</v>
      </c>
    </row>
    <row r="24" spans="1:8" ht="11.25">
      <c r="A24" s="43">
        <v>3100</v>
      </c>
      <c r="B24" s="10" t="s">
        <v>84</v>
      </c>
      <c r="C24" s="12">
        <v>9742800</v>
      </c>
      <c r="D24" s="12">
        <v>1859972</v>
      </c>
      <c r="E24" s="12">
        <f t="shared" si="0"/>
        <v>11602772</v>
      </c>
      <c r="F24" s="12">
        <v>339363.95</v>
      </c>
      <c r="G24" s="12">
        <v>339363.95</v>
      </c>
      <c r="H24" s="12">
        <f t="shared" si="1"/>
        <v>11263408.05</v>
      </c>
    </row>
    <row r="25" spans="1:8" ht="11.25">
      <c r="A25" s="43">
        <v>3200</v>
      </c>
      <c r="B25" s="10" t="s">
        <v>85</v>
      </c>
      <c r="C25" s="12">
        <v>1930000</v>
      </c>
      <c r="D25" s="12">
        <v>186780.01</v>
      </c>
      <c r="E25" s="12">
        <f t="shared" si="0"/>
        <v>2116780.01</v>
      </c>
      <c r="F25" s="12">
        <v>414779.72</v>
      </c>
      <c r="G25" s="12">
        <v>414779.72</v>
      </c>
      <c r="H25" s="12">
        <f t="shared" si="1"/>
        <v>1702000.2899999998</v>
      </c>
    </row>
    <row r="26" spans="1:8" ht="11.25">
      <c r="A26" s="43">
        <v>3300</v>
      </c>
      <c r="B26" s="10" t="s">
        <v>86</v>
      </c>
      <c r="C26" s="12">
        <v>3380000</v>
      </c>
      <c r="D26" s="12">
        <v>-210000</v>
      </c>
      <c r="E26" s="12">
        <f t="shared" si="0"/>
        <v>3170000</v>
      </c>
      <c r="F26" s="12">
        <v>868649.14</v>
      </c>
      <c r="G26" s="12">
        <v>868649.14</v>
      </c>
      <c r="H26" s="12">
        <f t="shared" si="1"/>
        <v>2301350.86</v>
      </c>
    </row>
    <row r="27" spans="1:8" ht="11.25">
      <c r="A27" s="43">
        <v>3400</v>
      </c>
      <c r="B27" s="10" t="s">
        <v>87</v>
      </c>
      <c r="C27" s="12">
        <v>595000</v>
      </c>
      <c r="D27" s="12">
        <v>0</v>
      </c>
      <c r="E27" s="12">
        <f t="shared" si="0"/>
        <v>595000</v>
      </c>
      <c r="F27" s="12">
        <v>161529.97</v>
      </c>
      <c r="G27" s="12">
        <v>161529.97</v>
      </c>
      <c r="H27" s="12">
        <f t="shared" si="1"/>
        <v>433470.03</v>
      </c>
    </row>
    <row r="28" spans="1:8" ht="11.25">
      <c r="A28" s="43">
        <v>3500</v>
      </c>
      <c r="B28" s="10" t="s">
        <v>88</v>
      </c>
      <c r="C28" s="12">
        <v>3386000</v>
      </c>
      <c r="D28" s="12">
        <v>1314063.79</v>
      </c>
      <c r="E28" s="12">
        <f t="shared" si="0"/>
        <v>4700063.79</v>
      </c>
      <c r="F28" s="12">
        <v>1486246.84</v>
      </c>
      <c r="G28" s="12">
        <v>1486246.84</v>
      </c>
      <c r="H28" s="12">
        <f t="shared" si="1"/>
        <v>3213816.95</v>
      </c>
    </row>
    <row r="29" spans="1:8" ht="11.25">
      <c r="A29" s="43">
        <v>3600</v>
      </c>
      <c r="B29" s="10" t="s">
        <v>89</v>
      </c>
      <c r="C29" s="12">
        <v>1032000</v>
      </c>
      <c r="D29" s="12">
        <v>6</v>
      </c>
      <c r="E29" s="12">
        <f t="shared" si="0"/>
        <v>1032006</v>
      </c>
      <c r="F29" s="12">
        <v>450756</v>
      </c>
      <c r="G29" s="12">
        <v>450756</v>
      </c>
      <c r="H29" s="12">
        <f t="shared" si="1"/>
        <v>581250</v>
      </c>
    </row>
    <row r="30" spans="1:8" ht="11.25">
      <c r="A30" s="43">
        <v>3700</v>
      </c>
      <c r="B30" s="10" t="s">
        <v>90</v>
      </c>
      <c r="C30" s="12">
        <v>211000</v>
      </c>
      <c r="D30" s="12">
        <v>47340</v>
      </c>
      <c r="E30" s="12">
        <f t="shared" si="0"/>
        <v>258340</v>
      </c>
      <c r="F30" s="12">
        <v>98728.28</v>
      </c>
      <c r="G30" s="12">
        <v>98728.28</v>
      </c>
      <c r="H30" s="12">
        <f t="shared" si="1"/>
        <v>159611.72</v>
      </c>
    </row>
    <row r="31" spans="1:8" ht="11.25">
      <c r="A31" s="43">
        <v>3800</v>
      </c>
      <c r="B31" s="10" t="s">
        <v>91</v>
      </c>
      <c r="C31" s="12">
        <v>2569000</v>
      </c>
      <c r="D31" s="12">
        <v>-114000</v>
      </c>
      <c r="E31" s="12">
        <f t="shared" si="0"/>
        <v>2455000</v>
      </c>
      <c r="F31" s="12">
        <v>598619.36</v>
      </c>
      <c r="G31" s="12">
        <v>598619.36</v>
      </c>
      <c r="H31" s="12">
        <f t="shared" si="1"/>
        <v>1856380.6400000001</v>
      </c>
    </row>
    <row r="32" spans="1:8" ht="11.25">
      <c r="A32" s="43">
        <v>3900</v>
      </c>
      <c r="B32" s="10" t="s">
        <v>19</v>
      </c>
      <c r="C32" s="12">
        <v>1645613.63</v>
      </c>
      <c r="D32" s="12">
        <v>-619369.61</v>
      </c>
      <c r="E32" s="12">
        <f t="shared" si="0"/>
        <v>1026244.0199999999</v>
      </c>
      <c r="F32" s="12">
        <v>201711</v>
      </c>
      <c r="G32" s="12">
        <v>201711</v>
      </c>
      <c r="H32" s="12">
        <f t="shared" si="1"/>
        <v>824533.0199999999</v>
      </c>
    </row>
    <row r="33" spans="1:8" ht="11.25">
      <c r="A33" s="42" t="s">
        <v>64</v>
      </c>
      <c r="B33" s="7"/>
      <c r="C33" s="12">
        <f>SUM(C34:C42)</f>
        <v>16134000</v>
      </c>
      <c r="D33" s="12">
        <f>SUM(D34:D42)</f>
        <v>-250000</v>
      </c>
      <c r="E33" s="12">
        <f t="shared" si="0"/>
        <v>15884000</v>
      </c>
      <c r="F33" s="12">
        <f>SUM(F34:F42)</f>
        <v>4067158.54</v>
      </c>
      <c r="G33" s="12">
        <f>SUM(G34:G42)</f>
        <v>4067158.54</v>
      </c>
      <c r="H33" s="12">
        <f t="shared" si="1"/>
        <v>11816841.46</v>
      </c>
    </row>
    <row r="34" spans="1:8" ht="11.25">
      <c r="A34" s="43">
        <v>4100</v>
      </c>
      <c r="B34" s="10" t="s">
        <v>92</v>
      </c>
      <c r="C34" s="12">
        <v>11000000</v>
      </c>
      <c r="D34" s="12">
        <v>0</v>
      </c>
      <c r="E34" s="12">
        <f t="shared" si="0"/>
        <v>11000000</v>
      </c>
      <c r="F34" s="12">
        <v>2749999.98</v>
      </c>
      <c r="G34" s="12">
        <v>2749999.98</v>
      </c>
      <c r="H34" s="12">
        <f t="shared" si="1"/>
        <v>8250000.02</v>
      </c>
    </row>
    <row r="35" spans="1:8" ht="11.25">
      <c r="A35" s="43">
        <v>4200</v>
      </c>
      <c r="B35" s="10" t="s">
        <v>93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ht="11.25">
      <c r="A36" s="43">
        <v>4300</v>
      </c>
      <c r="B36" s="10" t="s">
        <v>94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ht="11.25">
      <c r="A37" s="43">
        <v>4400</v>
      </c>
      <c r="B37" s="10" t="s">
        <v>95</v>
      </c>
      <c r="C37" s="12">
        <v>5134000</v>
      </c>
      <c r="D37" s="12">
        <v>-250000</v>
      </c>
      <c r="E37" s="12">
        <f t="shared" si="0"/>
        <v>4884000</v>
      </c>
      <c r="F37" s="12">
        <v>1317158.56</v>
      </c>
      <c r="G37" s="12">
        <v>1317158.56</v>
      </c>
      <c r="H37" s="12">
        <f t="shared" si="1"/>
        <v>3566841.44</v>
      </c>
    </row>
    <row r="38" spans="1:8" ht="11.25">
      <c r="A38" s="43">
        <v>4500</v>
      </c>
      <c r="B38" s="10" t="s">
        <v>41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ht="11.25">
      <c r="A39" s="43">
        <v>4600</v>
      </c>
      <c r="B39" s="10" t="s">
        <v>96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ht="11.25">
      <c r="A40" s="43">
        <v>4700</v>
      </c>
      <c r="B40" s="10" t="s">
        <v>97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ht="11.25">
      <c r="A41" s="43">
        <v>4800</v>
      </c>
      <c r="B41" s="10" t="s">
        <v>37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ht="11.25">
      <c r="A42" s="43">
        <v>4900</v>
      </c>
      <c r="B42" s="10" t="s">
        <v>98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ht="11.25">
      <c r="A43" s="42" t="s">
        <v>65</v>
      </c>
      <c r="B43" s="7"/>
      <c r="C43" s="12">
        <f>SUM(C44:C52)</f>
        <v>236000</v>
      </c>
      <c r="D43" s="12">
        <f>SUM(D44:D52)</f>
        <v>1279263.9500000002</v>
      </c>
      <c r="E43" s="12">
        <f t="shared" si="0"/>
        <v>1515263.9500000002</v>
      </c>
      <c r="F43" s="12">
        <f>SUM(F44:F52)</f>
        <v>1045496.4099999999</v>
      </c>
      <c r="G43" s="12">
        <f>SUM(G44:G52)</f>
        <v>1045496.4099999999</v>
      </c>
      <c r="H43" s="12">
        <f t="shared" si="1"/>
        <v>469767.54000000027</v>
      </c>
    </row>
    <row r="44" spans="1:8" ht="11.25">
      <c r="A44" s="43">
        <v>5100</v>
      </c>
      <c r="B44" s="10" t="s">
        <v>99</v>
      </c>
      <c r="C44" s="12">
        <v>145000</v>
      </c>
      <c r="D44" s="12">
        <v>716795.53</v>
      </c>
      <c r="E44" s="12">
        <f t="shared" si="0"/>
        <v>861795.53</v>
      </c>
      <c r="F44" s="12">
        <v>499759.65</v>
      </c>
      <c r="G44" s="12">
        <v>499759.65</v>
      </c>
      <c r="H44" s="12">
        <f t="shared" si="1"/>
        <v>362035.88</v>
      </c>
    </row>
    <row r="45" spans="1:8" ht="11.25">
      <c r="A45" s="43">
        <v>5200</v>
      </c>
      <c r="B45" s="10" t="s">
        <v>100</v>
      </c>
      <c r="C45" s="12">
        <v>53000</v>
      </c>
      <c r="D45" s="12">
        <v>76471.81</v>
      </c>
      <c r="E45" s="12">
        <f t="shared" si="0"/>
        <v>129471.81</v>
      </c>
      <c r="F45" s="12">
        <v>119826.07</v>
      </c>
      <c r="G45" s="12">
        <v>119826.07</v>
      </c>
      <c r="H45" s="12">
        <f t="shared" si="1"/>
        <v>9645.73999999999</v>
      </c>
    </row>
    <row r="46" spans="1:8" ht="11.25">
      <c r="A46" s="43">
        <v>5300</v>
      </c>
      <c r="B46" s="10" t="s">
        <v>101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ht="11.25">
      <c r="A47" s="43">
        <v>5400</v>
      </c>
      <c r="B47" s="10" t="s">
        <v>102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ht="11.25">
      <c r="A48" s="43">
        <v>5500</v>
      </c>
      <c r="B48" s="10" t="s">
        <v>103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ht="11.25">
      <c r="A49" s="43">
        <v>5600</v>
      </c>
      <c r="B49" s="10" t="s">
        <v>104</v>
      </c>
      <c r="C49" s="12">
        <v>38000</v>
      </c>
      <c r="D49" s="12">
        <v>485996.61</v>
      </c>
      <c r="E49" s="12">
        <f t="shared" si="0"/>
        <v>523996.61</v>
      </c>
      <c r="F49" s="12">
        <v>425910.69</v>
      </c>
      <c r="G49" s="12">
        <v>425910.69</v>
      </c>
      <c r="H49" s="12">
        <f t="shared" si="1"/>
        <v>98085.91999999998</v>
      </c>
    </row>
    <row r="50" spans="1:8" ht="11.25">
      <c r="A50" s="43">
        <v>5700</v>
      </c>
      <c r="B50" s="10" t="s">
        <v>105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ht="11.25">
      <c r="A51" s="43">
        <v>5800</v>
      </c>
      <c r="B51" s="10" t="s">
        <v>106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ht="11.25">
      <c r="A52" s="43">
        <v>5900</v>
      </c>
      <c r="B52" s="10" t="s">
        <v>107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ht="11.25">
      <c r="A53" s="42" t="s">
        <v>66</v>
      </c>
      <c r="B53" s="7"/>
      <c r="C53" s="12">
        <f>SUM(C54:C56)</f>
        <v>91578113.31</v>
      </c>
      <c r="D53" s="12">
        <f>SUM(D54:D56)</f>
        <v>2219071</v>
      </c>
      <c r="E53" s="12">
        <f t="shared" si="0"/>
        <v>93797184.31</v>
      </c>
      <c r="F53" s="12">
        <f>SUM(F54:F56)</f>
        <v>0</v>
      </c>
      <c r="G53" s="12">
        <f>SUM(G54:G56)</f>
        <v>0</v>
      </c>
      <c r="H53" s="12">
        <f t="shared" si="1"/>
        <v>93797184.31</v>
      </c>
    </row>
    <row r="54" spans="1:8" ht="11.25">
      <c r="A54" s="43">
        <v>6100</v>
      </c>
      <c r="B54" s="10" t="s">
        <v>108</v>
      </c>
      <c r="C54" s="12">
        <v>90378113.31</v>
      </c>
      <c r="D54" s="12">
        <v>2219071</v>
      </c>
      <c r="E54" s="12">
        <f t="shared" si="0"/>
        <v>92597184.31</v>
      </c>
      <c r="F54" s="12">
        <v>0</v>
      </c>
      <c r="G54" s="12">
        <v>0</v>
      </c>
      <c r="H54" s="12">
        <f t="shared" si="1"/>
        <v>92597184.31</v>
      </c>
    </row>
    <row r="55" spans="1:8" ht="11.25">
      <c r="A55" s="43">
        <v>6200</v>
      </c>
      <c r="B55" s="10" t="s">
        <v>109</v>
      </c>
      <c r="C55" s="12">
        <v>1200000</v>
      </c>
      <c r="D55" s="12">
        <v>0</v>
      </c>
      <c r="E55" s="12">
        <f t="shared" si="0"/>
        <v>1200000</v>
      </c>
      <c r="F55" s="12">
        <v>0</v>
      </c>
      <c r="G55" s="12">
        <v>0</v>
      </c>
      <c r="H55" s="12">
        <f t="shared" si="1"/>
        <v>1200000</v>
      </c>
    </row>
    <row r="56" spans="1:8" ht="11.25">
      <c r="A56" s="43">
        <v>6300</v>
      </c>
      <c r="B56" s="10" t="s">
        <v>110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ht="11.25">
      <c r="A57" s="42" t="s">
        <v>67</v>
      </c>
      <c r="B57" s="7"/>
      <c r="C57" s="12">
        <f>SUM(C58:C64)</f>
        <v>0</v>
      </c>
      <c r="D57" s="12">
        <f>SUM(D58:D64)</f>
        <v>0</v>
      </c>
      <c r="E57" s="12">
        <f t="shared" si="0"/>
        <v>0</v>
      </c>
      <c r="F57" s="12">
        <f>SUM(F58:F64)</f>
        <v>0</v>
      </c>
      <c r="G57" s="12">
        <f>SUM(G58:G64)</f>
        <v>0</v>
      </c>
      <c r="H57" s="12">
        <f t="shared" si="1"/>
        <v>0</v>
      </c>
    </row>
    <row r="58" spans="1:8" ht="11.25">
      <c r="A58" s="43">
        <v>7100</v>
      </c>
      <c r="B58" s="10" t="s">
        <v>111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ht="11.25">
      <c r="A59" s="43">
        <v>7200</v>
      </c>
      <c r="B59" s="10" t="s">
        <v>112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ht="11.25">
      <c r="A60" s="43">
        <v>7300</v>
      </c>
      <c r="B60" s="10" t="s">
        <v>113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ht="11.25">
      <c r="A61" s="43">
        <v>7400</v>
      </c>
      <c r="B61" s="10" t="s">
        <v>114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ht="11.25">
      <c r="A62" s="43">
        <v>7500</v>
      </c>
      <c r="B62" s="10" t="s">
        <v>115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ht="11.25">
      <c r="A63" s="43">
        <v>7600</v>
      </c>
      <c r="B63" s="10" t="s">
        <v>116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ht="11.25">
      <c r="A64" s="43">
        <v>7900</v>
      </c>
      <c r="B64" s="10" t="s">
        <v>117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ht="11.25">
      <c r="A65" s="42" t="s">
        <v>68</v>
      </c>
      <c r="B65" s="7"/>
      <c r="C65" s="12">
        <f>SUM(C66:C68)</f>
        <v>1660000</v>
      </c>
      <c r="D65" s="12">
        <f>SUM(D66:D68)</f>
        <v>-1660000</v>
      </c>
      <c r="E65" s="12">
        <f t="shared" si="0"/>
        <v>0</v>
      </c>
      <c r="F65" s="12">
        <f>SUM(F66:F68)</f>
        <v>0</v>
      </c>
      <c r="G65" s="12">
        <f>SUM(G66:G68)</f>
        <v>0</v>
      </c>
      <c r="H65" s="12">
        <f t="shared" si="1"/>
        <v>0</v>
      </c>
    </row>
    <row r="66" spans="1:8" ht="11.25">
      <c r="A66" s="43">
        <v>8100</v>
      </c>
      <c r="B66" s="10" t="s">
        <v>38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ht="11.25">
      <c r="A67" s="43">
        <v>8300</v>
      </c>
      <c r="B67" s="10" t="s">
        <v>39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ht="11.25">
      <c r="A68" s="43">
        <v>8500</v>
      </c>
      <c r="B68" s="10" t="s">
        <v>40</v>
      </c>
      <c r="C68" s="12">
        <v>1660000</v>
      </c>
      <c r="D68" s="12">
        <v>-1660000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ht="11.25">
      <c r="A69" s="42" t="s">
        <v>69</v>
      </c>
      <c r="B69" s="7"/>
      <c r="C69" s="12">
        <f>SUM(C70:C76)</f>
        <v>0</v>
      </c>
      <c r="D69" s="12">
        <f>SUM(D70:D76)</f>
        <v>5350000</v>
      </c>
      <c r="E69" s="12">
        <f t="shared" si="0"/>
        <v>5350000</v>
      </c>
      <c r="F69" s="12">
        <f>SUM(F70:F76)</f>
        <v>2600021.17</v>
      </c>
      <c r="G69" s="12">
        <f>SUM(G70:G76)</f>
        <v>2600021.17</v>
      </c>
      <c r="H69" s="12">
        <f t="shared" si="1"/>
        <v>2749978.83</v>
      </c>
    </row>
    <row r="70" spans="1:8" ht="11.25">
      <c r="A70" s="43">
        <v>9100</v>
      </c>
      <c r="B70" s="10" t="s">
        <v>118</v>
      </c>
      <c r="C70" s="12">
        <v>0</v>
      </c>
      <c r="D70" s="12">
        <v>5000000</v>
      </c>
      <c r="E70" s="12">
        <f aca="true" t="shared" si="2" ref="E70:E76">C70+D70</f>
        <v>5000000</v>
      </c>
      <c r="F70" s="12">
        <v>2490000</v>
      </c>
      <c r="G70" s="12">
        <v>2490000</v>
      </c>
      <c r="H70" s="12">
        <f aca="true" t="shared" si="3" ref="H70:H76">E70-F70</f>
        <v>2510000</v>
      </c>
    </row>
    <row r="71" spans="1:8" ht="11.25">
      <c r="A71" s="43">
        <v>9200</v>
      </c>
      <c r="B71" s="10" t="s">
        <v>119</v>
      </c>
      <c r="C71" s="12">
        <v>0</v>
      </c>
      <c r="D71" s="12">
        <v>350000</v>
      </c>
      <c r="E71" s="12">
        <f t="shared" si="2"/>
        <v>350000</v>
      </c>
      <c r="F71" s="12">
        <v>110021.17</v>
      </c>
      <c r="G71" s="12">
        <v>110021.17</v>
      </c>
      <c r="H71" s="12">
        <f t="shared" si="3"/>
        <v>239978.83000000002</v>
      </c>
    </row>
    <row r="72" spans="1:8" ht="11.25">
      <c r="A72" s="43">
        <v>9300</v>
      </c>
      <c r="B72" s="10" t="s">
        <v>120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ht="11.25">
      <c r="A73" s="43">
        <v>9400</v>
      </c>
      <c r="B73" s="10" t="s">
        <v>121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ht="11.25">
      <c r="A74" s="43">
        <v>9500</v>
      </c>
      <c r="B74" s="10" t="s">
        <v>122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ht="11.25">
      <c r="A75" s="43">
        <v>9600</v>
      </c>
      <c r="B75" s="10" t="s">
        <v>123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ht="11.25">
      <c r="A76" s="46">
        <v>9900</v>
      </c>
      <c r="B76" s="47" t="s">
        <v>124</v>
      </c>
      <c r="C76" s="13">
        <v>0</v>
      </c>
      <c r="D76" s="13">
        <v>0</v>
      </c>
      <c r="E76" s="13">
        <f t="shared" si="2"/>
        <v>0</v>
      </c>
      <c r="F76" s="13">
        <v>0</v>
      </c>
      <c r="G76" s="13">
        <v>0</v>
      </c>
      <c r="H76" s="13">
        <f t="shared" si="3"/>
        <v>0</v>
      </c>
    </row>
    <row r="77" ht="11.25">
      <c r="B77" s="1" t="s">
        <v>177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B16" sqref="B16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50" t="s">
        <v>129</v>
      </c>
      <c r="B1" s="51"/>
      <c r="C1" s="51"/>
      <c r="D1" s="51"/>
      <c r="E1" s="51"/>
      <c r="F1" s="51"/>
      <c r="G1" s="51"/>
      <c r="H1" s="52"/>
    </row>
    <row r="2" spans="1:8" ht="11.25">
      <c r="A2" s="55" t="s">
        <v>54</v>
      </c>
      <c r="B2" s="56"/>
      <c r="C2" s="50" t="s">
        <v>60</v>
      </c>
      <c r="D2" s="51"/>
      <c r="E2" s="51"/>
      <c r="F2" s="51"/>
      <c r="G2" s="52"/>
      <c r="H2" s="53" t="s">
        <v>59</v>
      </c>
    </row>
    <row r="3" spans="1:8" ht="24.75" customHeight="1">
      <c r="A3" s="57"/>
      <c r="B3" s="58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4"/>
    </row>
    <row r="4" spans="1:8" ht="11.25">
      <c r="A4" s="59"/>
      <c r="B4" s="60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ht="11.25">
      <c r="A5" s="5"/>
      <c r="B5" s="14"/>
      <c r="C5" s="16"/>
      <c r="D5" s="16"/>
      <c r="E5" s="16"/>
      <c r="F5" s="16"/>
      <c r="G5" s="16"/>
      <c r="H5" s="16"/>
    </row>
    <row r="6" spans="1:8" ht="11.25">
      <c r="A6" s="5"/>
      <c r="B6" s="14" t="s">
        <v>0</v>
      </c>
      <c r="C6" s="44">
        <v>146046327.27</v>
      </c>
      <c r="D6" s="44">
        <v>9883960.89</v>
      </c>
      <c r="E6" s="44">
        <f>C6+D6</f>
        <v>155930288.16000003</v>
      </c>
      <c r="F6" s="44">
        <v>31666830.29</v>
      </c>
      <c r="G6" s="44">
        <v>31666830.29</v>
      </c>
      <c r="H6" s="44">
        <f>E6-F6</f>
        <v>124263457.87000003</v>
      </c>
    </row>
    <row r="7" spans="1:8" ht="11.25">
      <c r="A7" s="5"/>
      <c r="B7" s="14"/>
      <c r="C7" s="44"/>
      <c r="D7" s="44"/>
      <c r="E7" s="44"/>
      <c r="F7" s="44"/>
      <c r="G7" s="44"/>
      <c r="H7" s="44"/>
    </row>
    <row r="8" spans="1:8" ht="11.25">
      <c r="A8" s="5"/>
      <c r="B8" s="14" t="s">
        <v>1</v>
      </c>
      <c r="C8" s="44">
        <v>93474113.31</v>
      </c>
      <c r="D8" s="44">
        <v>1838334.95</v>
      </c>
      <c r="E8" s="44">
        <f>C8+D8</f>
        <v>95312448.26</v>
      </c>
      <c r="F8" s="44">
        <v>1045496.41</v>
      </c>
      <c r="G8" s="44">
        <v>1045496.41</v>
      </c>
      <c r="H8" s="44">
        <f>E8-F8</f>
        <v>94266951.85000001</v>
      </c>
    </row>
    <row r="9" spans="1:8" ht="11.25">
      <c r="A9" s="5"/>
      <c r="B9" s="14"/>
      <c r="C9" s="44"/>
      <c r="D9" s="44"/>
      <c r="E9" s="44"/>
      <c r="F9" s="44"/>
      <c r="G9" s="44"/>
      <c r="H9" s="44"/>
    </row>
    <row r="10" spans="1:8" ht="11.25">
      <c r="A10" s="5"/>
      <c r="B10" s="14" t="s">
        <v>2</v>
      </c>
      <c r="C10" s="44">
        <v>0</v>
      </c>
      <c r="D10" s="44">
        <v>5000000</v>
      </c>
      <c r="E10" s="44">
        <f>C10+D10</f>
        <v>5000000</v>
      </c>
      <c r="F10" s="44">
        <v>2490000</v>
      </c>
      <c r="G10" s="44">
        <v>2490000</v>
      </c>
      <c r="H10" s="44">
        <f>E10-F10</f>
        <v>2510000</v>
      </c>
    </row>
    <row r="11" spans="1:8" ht="11.25">
      <c r="A11" s="5"/>
      <c r="B11" s="14"/>
      <c r="C11" s="44"/>
      <c r="D11" s="44"/>
      <c r="E11" s="44"/>
      <c r="F11" s="44"/>
      <c r="G11" s="44"/>
      <c r="H11" s="44"/>
    </row>
    <row r="12" spans="1:8" ht="11.25">
      <c r="A12" s="5"/>
      <c r="B12" s="14" t="s">
        <v>41</v>
      </c>
      <c r="C12" s="44">
        <v>0</v>
      </c>
      <c r="D12" s="44">
        <v>0</v>
      </c>
      <c r="E12" s="44">
        <f>C12+D12</f>
        <v>0</v>
      </c>
      <c r="F12" s="44">
        <v>0</v>
      </c>
      <c r="G12" s="44">
        <v>0</v>
      </c>
      <c r="H12" s="44">
        <f>E12-F12</f>
        <v>0</v>
      </c>
    </row>
    <row r="13" spans="1:8" ht="11.25">
      <c r="A13" s="5"/>
      <c r="B13" s="14"/>
      <c r="C13" s="44"/>
      <c r="D13" s="44"/>
      <c r="E13" s="44"/>
      <c r="F13" s="44"/>
      <c r="G13" s="44"/>
      <c r="H13" s="44"/>
    </row>
    <row r="14" spans="1:8" ht="11.25">
      <c r="A14" s="5"/>
      <c r="B14" s="14" t="s">
        <v>38</v>
      </c>
      <c r="C14" s="44">
        <v>0</v>
      </c>
      <c r="D14" s="44">
        <v>0</v>
      </c>
      <c r="E14" s="44">
        <f>C14+D14</f>
        <v>0</v>
      </c>
      <c r="F14" s="44">
        <v>0</v>
      </c>
      <c r="G14" s="44">
        <v>0</v>
      </c>
      <c r="H14" s="44">
        <f>E14-F14</f>
        <v>0</v>
      </c>
    </row>
    <row r="15" spans="1:8" ht="11.25">
      <c r="A15" s="6"/>
      <c r="B15" s="15"/>
      <c r="C15" s="45"/>
      <c r="D15" s="45"/>
      <c r="E15" s="45"/>
      <c r="F15" s="45"/>
      <c r="G15" s="45"/>
      <c r="H15" s="45"/>
    </row>
    <row r="16" ht="11.25">
      <c r="B16" s="1" t="s">
        <v>177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showGridLines="0" zoomScalePageLayoutView="0" workbookViewId="0" topLeftCell="A79">
      <selection activeCell="B88" sqref="B88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50" t="s">
        <v>173</v>
      </c>
      <c r="B1" s="51"/>
      <c r="C1" s="51"/>
      <c r="D1" s="51"/>
      <c r="E1" s="51"/>
      <c r="F1" s="51"/>
      <c r="G1" s="51"/>
      <c r="H1" s="52"/>
    </row>
    <row r="2" spans="2:8" ht="11.25">
      <c r="B2" s="22"/>
      <c r="C2" s="22"/>
      <c r="D2" s="22"/>
      <c r="E2" s="22"/>
      <c r="F2" s="22"/>
      <c r="G2" s="22"/>
      <c r="H2" s="22"/>
    </row>
    <row r="3" spans="1:8" ht="11.25">
      <c r="A3" s="55" t="s">
        <v>54</v>
      </c>
      <c r="B3" s="56"/>
      <c r="C3" s="50" t="s">
        <v>60</v>
      </c>
      <c r="D3" s="51"/>
      <c r="E3" s="51"/>
      <c r="F3" s="51"/>
      <c r="G3" s="52"/>
      <c r="H3" s="53" t="s">
        <v>59</v>
      </c>
    </row>
    <row r="4" spans="1:8" ht="24.75" customHeight="1">
      <c r="A4" s="57"/>
      <c r="B4" s="58"/>
      <c r="C4" s="8" t="s">
        <v>55</v>
      </c>
      <c r="D4" s="8" t="s">
        <v>125</v>
      </c>
      <c r="E4" s="8" t="s">
        <v>56</v>
      </c>
      <c r="F4" s="8" t="s">
        <v>57</v>
      </c>
      <c r="G4" s="8" t="s">
        <v>58</v>
      </c>
      <c r="H4" s="54"/>
    </row>
    <row r="5" spans="1:8" ht="11.25">
      <c r="A5" s="59"/>
      <c r="B5" s="60"/>
      <c r="C5" s="9">
        <v>1</v>
      </c>
      <c r="D5" s="9">
        <v>2</v>
      </c>
      <c r="E5" s="9" t="s">
        <v>126</v>
      </c>
      <c r="F5" s="9">
        <v>4</v>
      </c>
      <c r="G5" s="9">
        <v>5</v>
      </c>
      <c r="H5" s="9" t="s">
        <v>127</v>
      </c>
    </row>
    <row r="6" spans="1:8" ht="11.25">
      <c r="A6" s="23"/>
      <c r="B6" s="19"/>
      <c r="C6" s="31"/>
      <c r="D6" s="31"/>
      <c r="E6" s="31"/>
      <c r="F6" s="31"/>
      <c r="G6" s="31"/>
      <c r="H6" s="31"/>
    </row>
    <row r="7" spans="1:8" ht="11.25">
      <c r="A7" s="4" t="s">
        <v>130</v>
      </c>
      <c r="B7" s="17"/>
      <c r="C7" s="12">
        <v>1394606.19</v>
      </c>
      <c r="D7" s="12">
        <v>-19495.96</v>
      </c>
      <c r="E7" s="12">
        <f>C7+D7</f>
        <v>1375110.23</v>
      </c>
      <c r="F7" s="12">
        <v>208467.14</v>
      </c>
      <c r="G7" s="12">
        <v>208467.14</v>
      </c>
      <c r="H7" s="12">
        <f>E7-F7</f>
        <v>1166643.0899999999</v>
      </c>
    </row>
    <row r="8" spans="1:8" ht="11.25">
      <c r="A8" s="4" t="s">
        <v>131</v>
      </c>
      <c r="B8" s="17"/>
      <c r="C8" s="12">
        <v>928283.64</v>
      </c>
      <c r="D8" s="12">
        <v>-12651.2</v>
      </c>
      <c r="E8" s="12">
        <f aca="true" t="shared" si="0" ref="E8:E13">C8+D8</f>
        <v>915632.4400000001</v>
      </c>
      <c r="F8" s="12">
        <v>162811.38</v>
      </c>
      <c r="G8" s="12">
        <v>162811.38</v>
      </c>
      <c r="H8" s="12">
        <f aca="true" t="shared" si="1" ref="H8:H13">E8-F8</f>
        <v>752821.06</v>
      </c>
    </row>
    <row r="9" spans="1:8" ht="11.25">
      <c r="A9" s="4" t="s">
        <v>132</v>
      </c>
      <c r="B9" s="17"/>
      <c r="C9" s="12">
        <v>6600411</v>
      </c>
      <c r="D9" s="12">
        <v>-63860.12</v>
      </c>
      <c r="E9" s="12">
        <f t="shared" si="0"/>
        <v>6536550.88</v>
      </c>
      <c r="F9" s="12">
        <v>1405887.71</v>
      </c>
      <c r="G9" s="12">
        <v>1405887.71</v>
      </c>
      <c r="H9" s="12">
        <f t="shared" si="1"/>
        <v>5130663.17</v>
      </c>
    </row>
    <row r="10" spans="1:8" ht="11.25">
      <c r="A10" s="4" t="s">
        <v>133</v>
      </c>
      <c r="B10" s="17"/>
      <c r="C10" s="12">
        <v>1816270.8</v>
      </c>
      <c r="D10" s="12">
        <v>-206075.32</v>
      </c>
      <c r="E10" s="12">
        <f t="shared" si="0"/>
        <v>1610195.48</v>
      </c>
      <c r="F10" s="12">
        <v>261122.61</v>
      </c>
      <c r="G10" s="12">
        <v>261122.61</v>
      </c>
      <c r="H10" s="12">
        <f t="shared" si="1"/>
        <v>1349072.87</v>
      </c>
    </row>
    <row r="11" spans="1:8" ht="11.25">
      <c r="A11" s="4" t="s">
        <v>134</v>
      </c>
      <c r="B11" s="17"/>
      <c r="C11" s="12">
        <v>1630667.35</v>
      </c>
      <c r="D11" s="12">
        <v>-59401.49</v>
      </c>
      <c r="E11" s="12">
        <f t="shared" si="0"/>
        <v>1571265.86</v>
      </c>
      <c r="F11" s="12">
        <v>289609.8</v>
      </c>
      <c r="G11" s="12">
        <v>289609.8</v>
      </c>
      <c r="H11" s="12">
        <f t="shared" si="1"/>
        <v>1281656.06</v>
      </c>
    </row>
    <row r="12" spans="1:8" ht="11.25">
      <c r="A12" s="4" t="s">
        <v>135</v>
      </c>
      <c r="B12" s="17"/>
      <c r="C12" s="12">
        <v>2332365.47</v>
      </c>
      <c r="D12" s="12">
        <v>-9552.43</v>
      </c>
      <c r="E12" s="12">
        <f t="shared" si="0"/>
        <v>2322813.04</v>
      </c>
      <c r="F12" s="12">
        <v>834346.4</v>
      </c>
      <c r="G12" s="12">
        <v>834346.4</v>
      </c>
      <c r="H12" s="12">
        <f t="shared" si="1"/>
        <v>1488466.6400000001</v>
      </c>
    </row>
    <row r="13" spans="1:8" ht="11.25">
      <c r="A13" s="4" t="s">
        <v>136</v>
      </c>
      <c r="B13" s="17"/>
      <c r="C13" s="12">
        <v>27664638.54</v>
      </c>
      <c r="D13" s="12">
        <v>5992077.21</v>
      </c>
      <c r="E13" s="12">
        <f t="shared" si="0"/>
        <v>33656715.75</v>
      </c>
      <c r="F13" s="12">
        <v>7249665.14</v>
      </c>
      <c r="G13" s="12">
        <v>7249665.14</v>
      </c>
      <c r="H13" s="12">
        <f t="shared" si="1"/>
        <v>26407050.61</v>
      </c>
    </row>
    <row r="14" spans="1:8" ht="11.25">
      <c r="A14" s="4" t="s">
        <v>137</v>
      </c>
      <c r="B14" s="17"/>
      <c r="C14" s="12">
        <v>1217994.46</v>
      </c>
      <c r="D14" s="12">
        <v>-223490.82</v>
      </c>
      <c r="E14" s="12">
        <f aca="true" t="shared" si="2" ref="E14:E49">C14+D14</f>
        <v>994503.6399999999</v>
      </c>
      <c r="F14" s="12">
        <v>183719.3</v>
      </c>
      <c r="G14" s="12">
        <v>183719.3</v>
      </c>
      <c r="H14" s="12">
        <f aca="true" t="shared" si="3" ref="H14:H49">E14-F14</f>
        <v>810784.3399999999</v>
      </c>
    </row>
    <row r="15" spans="1:8" ht="11.25">
      <c r="A15" s="4" t="s">
        <v>138</v>
      </c>
      <c r="B15" s="17"/>
      <c r="C15" s="12">
        <v>2012591.63</v>
      </c>
      <c r="D15" s="12">
        <v>699268.04</v>
      </c>
      <c r="E15" s="12">
        <f t="shared" si="2"/>
        <v>2711859.67</v>
      </c>
      <c r="F15" s="12">
        <v>1091014.53</v>
      </c>
      <c r="G15" s="12">
        <v>1091014.53</v>
      </c>
      <c r="H15" s="12">
        <f t="shared" si="3"/>
        <v>1620845.14</v>
      </c>
    </row>
    <row r="16" spans="1:8" ht="11.25">
      <c r="A16" s="4" t="s">
        <v>139</v>
      </c>
      <c r="B16" s="17"/>
      <c r="C16" s="12">
        <v>1376472.17</v>
      </c>
      <c r="D16" s="12">
        <v>-256081.16</v>
      </c>
      <c r="E16" s="12">
        <f t="shared" si="2"/>
        <v>1120391.01</v>
      </c>
      <c r="F16" s="12">
        <v>149549.99</v>
      </c>
      <c r="G16" s="12">
        <v>149549.99</v>
      </c>
      <c r="H16" s="12">
        <f t="shared" si="3"/>
        <v>970841.02</v>
      </c>
    </row>
    <row r="17" spans="1:8" ht="11.25">
      <c r="A17" s="4" t="s">
        <v>140</v>
      </c>
      <c r="B17" s="17"/>
      <c r="C17" s="12">
        <v>615829.5</v>
      </c>
      <c r="D17" s="12">
        <v>-114683.05</v>
      </c>
      <c r="E17" s="12">
        <f t="shared" si="2"/>
        <v>501146.45</v>
      </c>
      <c r="F17" s="12">
        <v>71699.48</v>
      </c>
      <c r="G17" s="12">
        <v>71699.48</v>
      </c>
      <c r="H17" s="12">
        <f t="shared" si="3"/>
        <v>429446.97000000003</v>
      </c>
    </row>
    <row r="18" spans="1:8" ht="11.25">
      <c r="A18" s="4" t="s">
        <v>141</v>
      </c>
      <c r="B18" s="17"/>
      <c r="C18" s="12">
        <v>560304.42</v>
      </c>
      <c r="D18" s="12">
        <v>-105847.81</v>
      </c>
      <c r="E18" s="12">
        <f t="shared" si="2"/>
        <v>454456.61000000004</v>
      </c>
      <c r="F18" s="12">
        <v>88159.87</v>
      </c>
      <c r="G18" s="12">
        <v>88159.87</v>
      </c>
      <c r="H18" s="12">
        <f t="shared" si="3"/>
        <v>366296.74000000005</v>
      </c>
    </row>
    <row r="19" spans="1:8" ht="11.25">
      <c r="A19" s="4" t="s">
        <v>142</v>
      </c>
      <c r="B19" s="17"/>
      <c r="C19" s="12">
        <v>1671240.96</v>
      </c>
      <c r="D19" s="12">
        <v>-266435.2</v>
      </c>
      <c r="E19" s="12">
        <f t="shared" si="2"/>
        <v>1404805.76</v>
      </c>
      <c r="F19" s="12">
        <v>256024.6</v>
      </c>
      <c r="G19" s="12">
        <v>256024.6</v>
      </c>
      <c r="H19" s="12">
        <f t="shared" si="3"/>
        <v>1148781.16</v>
      </c>
    </row>
    <row r="20" spans="1:8" ht="11.25">
      <c r="A20" s="4" t="s">
        <v>143</v>
      </c>
      <c r="B20" s="17"/>
      <c r="C20" s="12">
        <v>7606500.96</v>
      </c>
      <c r="D20" s="12">
        <v>-972183.04</v>
      </c>
      <c r="E20" s="12">
        <f t="shared" si="2"/>
        <v>6634317.92</v>
      </c>
      <c r="F20" s="12">
        <v>2483420.55</v>
      </c>
      <c r="G20" s="12">
        <v>2483420.55</v>
      </c>
      <c r="H20" s="12">
        <f t="shared" si="3"/>
        <v>4150897.37</v>
      </c>
    </row>
    <row r="21" spans="1:8" ht="11.25">
      <c r="A21" s="4" t="s">
        <v>144</v>
      </c>
      <c r="B21" s="17"/>
      <c r="C21" s="12">
        <v>1602019.44</v>
      </c>
      <c r="D21" s="12">
        <v>-301717.63</v>
      </c>
      <c r="E21" s="12">
        <f t="shared" si="2"/>
        <v>1300301.81</v>
      </c>
      <c r="F21" s="12">
        <v>269506.01</v>
      </c>
      <c r="G21" s="12">
        <v>269506.01</v>
      </c>
      <c r="H21" s="12">
        <f t="shared" si="3"/>
        <v>1030795.8</v>
      </c>
    </row>
    <row r="22" spans="1:8" ht="11.25">
      <c r="A22" s="4" t="s">
        <v>145</v>
      </c>
      <c r="B22" s="17"/>
      <c r="C22" s="12">
        <v>1993372.25</v>
      </c>
      <c r="D22" s="12">
        <v>209693.47</v>
      </c>
      <c r="E22" s="12">
        <f t="shared" si="2"/>
        <v>2203065.72</v>
      </c>
      <c r="F22" s="12">
        <v>713601.88</v>
      </c>
      <c r="G22" s="12">
        <v>713601.88</v>
      </c>
      <c r="H22" s="12">
        <f t="shared" si="3"/>
        <v>1489463.8400000003</v>
      </c>
    </row>
    <row r="23" spans="1:8" ht="11.25">
      <c r="A23" s="4" t="s">
        <v>146</v>
      </c>
      <c r="B23" s="17"/>
      <c r="C23" s="12">
        <v>610510.02</v>
      </c>
      <c r="D23" s="12">
        <v>-110592.07</v>
      </c>
      <c r="E23" s="12">
        <f t="shared" si="2"/>
        <v>499917.95</v>
      </c>
      <c r="F23" s="12">
        <v>100444.62</v>
      </c>
      <c r="G23" s="12">
        <v>100444.62</v>
      </c>
      <c r="H23" s="12">
        <f t="shared" si="3"/>
        <v>399473.33</v>
      </c>
    </row>
    <row r="24" spans="1:8" ht="11.25">
      <c r="A24" s="4" t="s">
        <v>147</v>
      </c>
      <c r="B24" s="17"/>
      <c r="C24" s="12">
        <v>2235225.87</v>
      </c>
      <c r="D24" s="12">
        <v>-338470.31</v>
      </c>
      <c r="E24" s="12">
        <f t="shared" si="2"/>
        <v>1896755.56</v>
      </c>
      <c r="F24" s="12">
        <v>346323.11</v>
      </c>
      <c r="G24" s="12">
        <v>346323.11</v>
      </c>
      <c r="H24" s="12">
        <f t="shared" si="3"/>
        <v>1550432.4500000002</v>
      </c>
    </row>
    <row r="25" spans="1:8" ht="11.25">
      <c r="A25" s="4" t="s">
        <v>148</v>
      </c>
      <c r="B25" s="17"/>
      <c r="C25" s="12">
        <v>672031.99</v>
      </c>
      <c r="D25" s="12">
        <v>114604.62</v>
      </c>
      <c r="E25" s="12">
        <f t="shared" si="2"/>
        <v>786636.61</v>
      </c>
      <c r="F25" s="12">
        <v>285038.45</v>
      </c>
      <c r="G25" s="12">
        <v>285038.45</v>
      </c>
      <c r="H25" s="12">
        <f t="shared" si="3"/>
        <v>501598.16</v>
      </c>
    </row>
    <row r="26" spans="1:8" ht="11.25">
      <c r="A26" s="4" t="s">
        <v>149</v>
      </c>
      <c r="B26" s="17"/>
      <c r="C26" s="12">
        <v>1455346.31</v>
      </c>
      <c r="D26" s="12">
        <v>11901248.04</v>
      </c>
      <c r="E26" s="12">
        <f t="shared" si="2"/>
        <v>13356594.35</v>
      </c>
      <c r="F26" s="12">
        <v>3374461.75</v>
      </c>
      <c r="G26" s="12">
        <v>3374461.75</v>
      </c>
      <c r="H26" s="12">
        <f t="shared" si="3"/>
        <v>9982132.6</v>
      </c>
    </row>
    <row r="27" spans="1:8" ht="11.25">
      <c r="A27" s="4" t="s">
        <v>150</v>
      </c>
      <c r="B27" s="17"/>
      <c r="C27" s="12">
        <v>4162136.71</v>
      </c>
      <c r="D27" s="12">
        <v>-758550.27</v>
      </c>
      <c r="E27" s="12">
        <f t="shared" si="2"/>
        <v>3403586.44</v>
      </c>
      <c r="F27" s="12">
        <v>485387.25</v>
      </c>
      <c r="G27" s="12">
        <v>485387.25</v>
      </c>
      <c r="H27" s="12">
        <f t="shared" si="3"/>
        <v>2918199.19</v>
      </c>
    </row>
    <row r="28" spans="1:8" ht="11.25">
      <c r="A28" s="4" t="s">
        <v>151</v>
      </c>
      <c r="B28" s="17"/>
      <c r="C28" s="12">
        <v>257524.26</v>
      </c>
      <c r="D28" s="12">
        <v>-50435.18</v>
      </c>
      <c r="E28" s="12">
        <f t="shared" si="2"/>
        <v>207089.08000000002</v>
      </c>
      <c r="F28" s="12">
        <v>73519.56</v>
      </c>
      <c r="G28" s="12">
        <v>73519.56</v>
      </c>
      <c r="H28" s="12">
        <f t="shared" si="3"/>
        <v>133569.52000000002</v>
      </c>
    </row>
    <row r="29" spans="1:8" ht="11.25">
      <c r="A29" s="4" t="s">
        <v>152</v>
      </c>
      <c r="B29" s="17"/>
      <c r="C29" s="12">
        <v>1504550.99</v>
      </c>
      <c r="D29" s="12">
        <v>-75653.65</v>
      </c>
      <c r="E29" s="12">
        <f t="shared" si="2"/>
        <v>1428897.34</v>
      </c>
      <c r="F29" s="12">
        <v>329175.21</v>
      </c>
      <c r="G29" s="12">
        <v>329175.21</v>
      </c>
      <c r="H29" s="12">
        <f t="shared" si="3"/>
        <v>1099722.1300000001</v>
      </c>
    </row>
    <row r="30" spans="1:8" ht="11.25">
      <c r="A30" s="4" t="s">
        <v>153</v>
      </c>
      <c r="B30" s="17"/>
      <c r="C30" s="12">
        <v>2195052.55</v>
      </c>
      <c r="D30" s="12">
        <v>-87005.65</v>
      </c>
      <c r="E30" s="12">
        <f t="shared" si="2"/>
        <v>2108046.9</v>
      </c>
      <c r="F30" s="12">
        <v>680929.86</v>
      </c>
      <c r="G30" s="12">
        <v>680929.86</v>
      </c>
      <c r="H30" s="12">
        <f t="shared" si="3"/>
        <v>1427117.04</v>
      </c>
    </row>
    <row r="31" spans="1:8" ht="11.25">
      <c r="A31" s="4" t="s">
        <v>154</v>
      </c>
      <c r="B31" s="17"/>
      <c r="C31" s="12">
        <v>20425813.78</v>
      </c>
      <c r="D31" s="12">
        <v>1714064.9</v>
      </c>
      <c r="E31" s="12">
        <f t="shared" si="2"/>
        <v>22139878.68</v>
      </c>
      <c r="F31" s="12">
        <v>3424260.17</v>
      </c>
      <c r="G31" s="12">
        <v>3424260.17</v>
      </c>
      <c r="H31" s="12">
        <f t="shared" si="3"/>
        <v>18715618.509999998</v>
      </c>
    </row>
    <row r="32" spans="1:8" ht="11.25">
      <c r="A32" s="4" t="s">
        <v>155</v>
      </c>
      <c r="B32" s="17"/>
      <c r="C32" s="12">
        <v>3997640.76</v>
      </c>
      <c r="D32" s="12">
        <v>-457962.98</v>
      </c>
      <c r="E32" s="12">
        <f t="shared" si="2"/>
        <v>3539677.78</v>
      </c>
      <c r="F32" s="12">
        <v>784873.17</v>
      </c>
      <c r="G32" s="12">
        <v>784873.17</v>
      </c>
      <c r="H32" s="12">
        <f t="shared" si="3"/>
        <v>2754804.61</v>
      </c>
    </row>
    <row r="33" spans="1:8" ht="11.25">
      <c r="A33" s="4" t="s">
        <v>156</v>
      </c>
      <c r="B33" s="17"/>
      <c r="C33" s="12">
        <v>684804.04</v>
      </c>
      <c r="D33" s="12">
        <v>-134343.44</v>
      </c>
      <c r="E33" s="12">
        <f t="shared" si="2"/>
        <v>550460.6000000001</v>
      </c>
      <c r="F33" s="12">
        <v>122179.84</v>
      </c>
      <c r="G33" s="12">
        <v>122179.84</v>
      </c>
      <c r="H33" s="12">
        <f t="shared" si="3"/>
        <v>428280.7600000001</v>
      </c>
    </row>
    <row r="34" spans="1:8" ht="11.25">
      <c r="A34" s="4" t="s">
        <v>157</v>
      </c>
      <c r="B34" s="17"/>
      <c r="C34" s="12">
        <v>4599747.11</v>
      </c>
      <c r="D34" s="12">
        <v>-561067.23</v>
      </c>
      <c r="E34" s="12">
        <f t="shared" si="2"/>
        <v>4038679.8800000004</v>
      </c>
      <c r="F34" s="12">
        <v>622771.35</v>
      </c>
      <c r="G34" s="12">
        <v>622771.35</v>
      </c>
      <c r="H34" s="12">
        <f t="shared" si="3"/>
        <v>3415908.5300000003</v>
      </c>
    </row>
    <row r="35" spans="1:8" ht="11.25">
      <c r="A35" s="4" t="s">
        <v>158</v>
      </c>
      <c r="B35" s="17"/>
      <c r="C35" s="12">
        <v>2547444.1</v>
      </c>
      <c r="D35" s="12">
        <v>-468505.48</v>
      </c>
      <c r="E35" s="12">
        <f t="shared" si="2"/>
        <v>2078938.62</v>
      </c>
      <c r="F35" s="12">
        <v>381652.98</v>
      </c>
      <c r="G35" s="12">
        <v>381652.98</v>
      </c>
      <c r="H35" s="12">
        <f t="shared" si="3"/>
        <v>1697285.6400000001</v>
      </c>
    </row>
    <row r="36" spans="1:8" ht="11.25">
      <c r="A36" s="4" t="s">
        <v>159</v>
      </c>
      <c r="B36" s="17"/>
      <c r="C36" s="12">
        <v>10785281.25</v>
      </c>
      <c r="D36" s="12">
        <v>-1432933.37</v>
      </c>
      <c r="E36" s="12">
        <f t="shared" si="2"/>
        <v>9352347.879999999</v>
      </c>
      <c r="F36" s="12">
        <v>2927078.37</v>
      </c>
      <c r="G36" s="12">
        <v>2927078.37</v>
      </c>
      <c r="H36" s="12">
        <f t="shared" si="3"/>
        <v>6425269.509999999</v>
      </c>
    </row>
    <row r="37" spans="1:8" ht="11.25">
      <c r="A37" s="4" t="s">
        <v>160</v>
      </c>
      <c r="B37" s="17"/>
      <c r="C37" s="12">
        <v>3197778.15</v>
      </c>
      <c r="D37" s="12">
        <v>-57036.7</v>
      </c>
      <c r="E37" s="12">
        <f t="shared" si="2"/>
        <v>3140741.4499999997</v>
      </c>
      <c r="F37" s="12">
        <v>899442.61</v>
      </c>
      <c r="G37" s="12">
        <v>899442.61</v>
      </c>
      <c r="H37" s="12">
        <f t="shared" si="3"/>
        <v>2241298.84</v>
      </c>
    </row>
    <row r="38" spans="1:8" ht="11.25">
      <c r="A38" s="4" t="s">
        <v>161</v>
      </c>
      <c r="B38" s="17"/>
      <c r="C38" s="12">
        <v>2134099.15</v>
      </c>
      <c r="D38" s="12">
        <v>-429184.54</v>
      </c>
      <c r="E38" s="12">
        <f t="shared" si="2"/>
        <v>1704914.6099999999</v>
      </c>
      <c r="F38" s="12">
        <v>299263.13</v>
      </c>
      <c r="G38" s="12">
        <v>299263.13</v>
      </c>
      <c r="H38" s="12">
        <f t="shared" si="3"/>
        <v>1405651.48</v>
      </c>
    </row>
    <row r="39" spans="1:8" ht="11.25">
      <c r="A39" s="4" t="s">
        <v>162</v>
      </c>
      <c r="B39" s="17"/>
      <c r="C39" s="12">
        <v>2427089.31</v>
      </c>
      <c r="D39" s="12">
        <v>-98556.52</v>
      </c>
      <c r="E39" s="12">
        <f t="shared" si="2"/>
        <v>2328532.79</v>
      </c>
      <c r="F39" s="12">
        <v>754342.1</v>
      </c>
      <c r="G39" s="12">
        <v>754342.1</v>
      </c>
      <c r="H39" s="12">
        <f t="shared" si="3"/>
        <v>1574190.69</v>
      </c>
    </row>
    <row r="40" spans="1:8" ht="11.25">
      <c r="A40" s="4" t="s">
        <v>163</v>
      </c>
      <c r="B40" s="17"/>
      <c r="C40" s="12">
        <v>5761715.15</v>
      </c>
      <c r="D40" s="12">
        <v>551579.7</v>
      </c>
      <c r="E40" s="12">
        <f t="shared" si="2"/>
        <v>6313294.850000001</v>
      </c>
      <c r="F40" s="12">
        <v>913707.31</v>
      </c>
      <c r="G40" s="12">
        <v>913707.31</v>
      </c>
      <c r="H40" s="12">
        <f t="shared" si="3"/>
        <v>5399587.540000001</v>
      </c>
    </row>
    <row r="41" spans="1:8" ht="11.25">
      <c r="A41" s="4" t="s">
        <v>164</v>
      </c>
      <c r="B41" s="17"/>
      <c r="C41" s="12">
        <v>208664.27</v>
      </c>
      <c r="D41" s="12">
        <v>-33925.76</v>
      </c>
      <c r="E41" s="12">
        <f t="shared" si="2"/>
        <v>174738.50999999998</v>
      </c>
      <c r="F41" s="12">
        <v>67819.54</v>
      </c>
      <c r="G41" s="12">
        <v>67819.54</v>
      </c>
      <c r="H41" s="12">
        <f t="shared" si="3"/>
        <v>106918.96999999999</v>
      </c>
    </row>
    <row r="42" spans="1:8" ht="11.25">
      <c r="A42" s="4" t="s">
        <v>165</v>
      </c>
      <c r="B42" s="17"/>
      <c r="C42" s="12">
        <v>580189.48</v>
      </c>
      <c r="D42" s="12">
        <v>-107385.08</v>
      </c>
      <c r="E42" s="12">
        <f t="shared" si="2"/>
        <v>472804.39999999997</v>
      </c>
      <c r="F42" s="12">
        <v>129683.32</v>
      </c>
      <c r="G42" s="12">
        <v>129683.32</v>
      </c>
      <c r="H42" s="12">
        <f t="shared" si="3"/>
        <v>343121.07999999996</v>
      </c>
    </row>
    <row r="43" spans="1:8" ht="11.25">
      <c r="A43" s="4" t="s">
        <v>166</v>
      </c>
      <c r="B43" s="17"/>
      <c r="C43" s="12">
        <v>511648.1</v>
      </c>
      <c r="D43" s="12">
        <v>-97533.37</v>
      </c>
      <c r="E43" s="12">
        <f t="shared" si="2"/>
        <v>414114.73</v>
      </c>
      <c r="F43" s="12">
        <v>65795.4</v>
      </c>
      <c r="G43" s="12">
        <v>65795.4</v>
      </c>
      <c r="H43" s="12">
        <f t="shared" si="3"/>
        <v>348319.32999999996</v>
      </c>
    </row>
    <row r="44" spans="1:8" ht="11.25">
      <c r="A44" s="4" t="s">
        <v>167</v>
      </c>
      <c r="B44" s="17"/>
      <c r="C44" s="12">
        <v>100183086.9</v>
      </c>
      <c r="D44" s="12">
        <v>4742272.96</v>
      </c>
      <c r="E44" s="12">
        <f t="shared" si="2"/>
        <v>104925359.86</v>
      </c>
      <c r="F44" s="12">
        <v>1236237.81</v>
      </c>
      <c r="G44" s="12">
        <v>1236237.81</v>
      </c>
      <c r="H44" s="12">
        <f t="shared" si="3"/>
        <v>103689122.05</v>
      </c>
    </row>
    <row r="45" spans="1:8" ht="11.25">
      <c r="A45" s="4" t="s">
        <v>168</v>
      </c>
      <c r="B45" s="17"/>
      <c r="C45" s="12">
        <v>2650518.22</v>
      </c>
      <c r="D45" s="12">
        <v>-539498.86</v>
      </c>
      <c r="E45" s="12">
        <f t="shared" si="2"/>
        <v>2111019.3600000003</v>
      </c>
      <c r="F45" s="12">
        <v>471778.69</v>
      </c>
      <c r="G45" s="12">
        <v>471778.69</v>
      </c>
      <c r="H45" s="12">
        <f t="shared" si="3"/>
        <v>1639240.6700000004</v>
      </c>
    </row>
    <row r="46" spans="1:8" ht="11.25">
      <c r="A46" s="4" t="s">
        <v>169</v>
      </c>
      <c r="B46" s="17"/>
      <c r="C46" s="12">
        <v>1665839.07</v>
      </c>
      <c r="D46" s="12">
        <v>-301834.63</v>
      </c>
      <c r="E46" s="12">
        <f t="shared" si="2"/>
        <v>1364004.44</v>
      </c>
      <c r="F46" s="12">
        <v>165998.46</v>
      </c>
      <c r="G46" s="12">
        <v>165998.46</v>
      </c>
      <c r="H46" s="12">
        <f t="shared" si="3"/>
        <v>1198005.98</v>
      </c>
    </row>
    <row r="47" spans="1:8" ht="11.25">
      <c r="A47" s="4" t="s">
        <v>170</v>
      </c>
      <c r="B47" s="17"/>
      <c r="C47" s="12">
        <v>372000.96</v>
      </c>
      <c r="D47" s="12">
        <v>-46831.53</v>
      </c>
      <c r="E47" s="12">
        <f t="shared" si="2"/>
        <v>325169.43000000005</v>
      </c>
      <c r="F47" s="12">
        <v>89486.92</v>
      </c>
      <c r="G47" s="12">
        <v>89486.92</v>
      </c>
      <c r="H47" s="12">
        <f t="shared" si="3"/>
        <v>235682.51000000007</v>
      </c>
    </row>
    <row r="48" spans="1:8" ht="11.25">
      <c r="A48" s="4" t="s">
        <v>171</v>
      </c>
      <c r="B48" s="17"/>
      <c r="C48" s="12">
        <v>1340358.21</v>
      </c>
      <c r="D48" s="12">
        <v>-234663.63</v>
      </c>
      <c r="E48" s="12">
        <f t="shared" si="2"/>
        <v>1105694.58</v>
      </c>
      <c r="F48" s="12">
        <v>251993.94</v>
      </c>
      <c r="G48" s="12">
        <v>251993.94</v>
      </c>
      <c r="H48" s="12">
        <f t="shared" si="3"/>
        <v>853700.6400000001</v>
      </c>
    </row>
    <row r="49" spans="1:8" ht="11.25">
      <c r="A49" s="4" t="s">
        <v>172</v>
      </c>
      <c r="B49" s="17"/>
      <c r="C49" s="12">
        <v>1330775.09</v>
      </c>
      <c r="D49" s="12">
        <v>-169067.62</v>
      </c>
      <c r="E49" s="12">
        <f t="shared" si="2"/>
        <v>1161707.4700000002</v>
      </c>
      <c r="F49" s="12">
        <v>200075.39</v>
      </c>
      <c r="G49" s="12">
        <v>200075.39</v>
      </c>
      <c r="H49" s="12">
        <f t="shared" si="3"/>
        <v>961632.0800000002</v>
      </c>
    </row>
    <row r="50" spans="1:8" ht="11.25">
      <c r="A50" s="4"/>
      <c r="B50" s="17"/>
      <c r="C50" s="12"/>
      <c r="D50" s="12"/>
      <c r="E50" s="12"/>
      <c r="F50" s="12"/>
      <c r="G50" s="12"/>
      <c r="H50" s="12"/>
    </row>
    <row r="51" spans="1:8" ht="11.25">
      <c r="A51" s="4"/>
      <c r="B51" s="20"/>
      <c r="C51" s="13"/>
      <c r="D51" s="13"/>
      <c r="E51" s="13"/>
      <c r="F51" s="13"/>
      <c r="G51" s="13"/>
      <c r="H51" s="13"/>
    </row>
    <row r="54" spans="1:8" ht="45" customHeight="1">
      <c r="A54" s="50" t="s">
        <v>174</v>
      </c>
      <c r="B54" s="51"/>
      <c r="C54" s="51"/>
      <c r="D54" s="51"/>
      <c r="E54" s="51"/>
      <c r="F54" s="51"/>
      <c r="G54" s="51"/>
      <c r="H54" s="52"/>
    </row>
    <row r="56" spans="1:8" ht="11.25">
      <c r="A56" s="55" t="s">
        <v>54</v>
      </c>
      <c r="B56" s="56"/>
      <c r="C56" s="50" t="s">
        <v>60</v>
      </c>
      <c r="D56" s="51"/>
      <c r="E56" s="51"/>
      <c r="F56" s="51"/>
      <c r="G56" s="52"/>
      <c r="H56" s="53" t="s">
        <v>59</v>
      </c>
    </row>
    <row r="57" spans="1:8" ht="22.5">
      <c r="A57" s="57"/>
      <c r="B57" s="58"/>
      <c r="C57" s="8" t="s">
        <v>55</v>
      </c>
      <c r="D57" s="8" t="s">
        <v>125</v>
      </c>
      <c r="E57" s="8" t="s">
        <v>56</v>
      </c>
      <c r="F57" s="8" t="s">
        <v>57</v>
      </c>
      <c r="G57" s="8" t="s">
        <v>58</v>
      </c>
      <c r="H57" s="54"/>
    </row>
    <row r="58" spans="1:8" ht="11.25">
      <c r="A58" s="59"/>
      <c r="B58" s="60"/>
      <c r="C58" s="9">
        <v>1</v>
      </c>
      <c r="D58" s="9">
        <v>2</v>
      </c>
      <c r="E58" s="9" t="s">
        <v>126</v>
      </c>
      <c r="F58" s="9">
        <v>4</v>
      </c>
      <c r="G58" s="9">
        <v>5</v>
      </c>
      <c r="H58" s="9" t="s">
        <v>127</v>
      </c>
    </row>
    <row r="59" spans="1:8" ht="11.25">
      <c r="A59" s="23"/>
      <c r="B59" s="24"/>
      <c r="C59" s="28"/>
      <c r="D59" s="28"/>
      <c r="E59" s="28"/>
      <c r="F59" s="28"/>
      <c r="G59" s="28"/>
      <c r="H59" s="28"/>
    </row>
    <row r="60" spans="1:8" ht="11.25">
      <c r="A60" s="4" t="s">
        <v>8</v>
      </c>
      <c r="B60" s="2"/>
      <c r="C60" s="29">
        <v>0</v>
      </c>
      <c r="D60" s="29">
        <v>0</v>
      </c>
      <c r="E60" s="29">
        <f>C60+D60</f>
        <v>0</v>
      </c>
      <c r="F60" s="29">
        <v>0</v>
      </c>
      <c r="G60" s="29">
        <v>0</v>
      </c>
      <c r="H60" s="29">
        <f>E60-F60</f>
        <v>0</v>
      </c>
    </row>
    <row r="61" spans="1:8" ht="11.25">
      <c r="A61" s="4" t="s">
        <v>9</v>
      </c>
      <c r="B61" s="2"/>
      <c r="C61" s="29">
        <v>0</v>
      </c>
      <c r="D61" s="29">
        <v>0</v>
      </c>
      <c r="E61" s="29">
        <f>C61+D61</f>
        <v>0</v>
      </c>
      <c r="F61" s="29">
        <v>0</v>
      </c>
      <c r="G61" s="29">
        <v>0</v>
      </c>
      <c r="H61" s="29">
        <f>E61-F61</f>
        <v>0</v>
      </c>
    </row>
    <row r="62" spans="1:8" ht="11.25">
      <c r="A62" s="4" t="s">
        <v>10</v>
      </c>
      <c r="B62" s="2"/>
      <c r="C62" s="29">
        <v>0</v>
      </c>
      <c r="D62" s="29">
        <v>0</v>
      </c>
      <c r="E62" s="29">
        <f>C62+D62</f>
        <v>0</v>
      </c>
      <c r="F62" s="29">
        <v>0</v>
      </c>
      <c r="G62" s="29">
        <v>0</v>
      </c>
      <c r="H62" s="29">
        <f>E62-F62</f>
        <v>0</v>
      </c>
    </row>
    <row r="63" spans="1:8" ht="11.25">
      <c r="A63" s="4" t="s">
        <v>11</v>
      </c>
      <c r="B63" s="2"/>
      <c r="C63" s="29">
        <v>0</v>
      </c>
      <c r="D63" s="29">
        <v>0</v>
      </c>
      <c r="E63" s="29">
        <f>C63+D63</f>
        <v>0</v>
      </c>
      <c r="F63" s="29">
        <v>0</v>
      </c>
      <c r="G63" s="29">
        <v>0</v>
      </c>
      <c r="H63" s="29">
        <f>E63-F63</f>
        <v>0</v>
      </c>
    </row>
    <row r="64" spans="1:8" ht="11.25">
      <c r="A64" s="4"/>
      <c r="B64" s="2"/>
      <c r="C64" s="30"/>
      <c r="D64" s="30"/>
      <c r="E64" s="30"/>
      <c r="F64" s="30"/>
      <c r="G64" s="30"/>
      <c r="H64" s="30"/>
    </row>
    <row r="65" spans="1:8" ht="11.25">
      <c r="A65" s="21"/>
      <c r="B65" s="41" t="s">
        <v>53</v>
      </c>
      <c r="C65" s="18">
        <f>SUM(C60:C64)</f>
        <v>0</v>
      </c>
      <c r="D65" s="18">
        <f>SUM(D60:D64)</f>
        <v>0</v>
      </c>
      <c r="E65" s="18">
        <f>SUM(E60:E63)</f>
        <v>0</v>
      </c>
      <c r="F65" s="18">
        <f>SUM(F60:F63)</f>
        <v>0</v>
      </c>
      <c r="G65" s="18">
        <f>SUM(G60:G63)</f>
        <v>0</v>
      </c>
      <c r="H65" s="18">
        <f>SUM(H60:H63)</f>
        <v>0</v>
      </c>
    </row>
    <row r="68" spans="1:8" ht="45" customHeight="1">
      <c r="A68" s="50" t="s">
        <v>175</v>
      </c>
      <c r="B68" s="51"/>
      <c r="C68" s="51"/>
      <c r="D68" s="51"/>
      <c r="E68" s="51"/>
      <c r="F68" s="51"/>
      <c r="G68" s="51"/>
      <c r="H68" s="52"/>
    </row>
    <row r="69" spans="1:8" ht="11.25">
      <c r="A69" s="55" t="s">
        <v>54</v>
      </c>
      <c r="B69" s="56"/>
      <c r="C69" s="50" t="s">
        <v>60</v>
      </c>
      <c r="D69" s="51"/>
      <c r="E69" s="51"/>
      <c r="F69" s="51"/>
      <c r="G69" s="52"/>
      <c r="H69" s="53" t="s">
        <v>59</v>
      </c>
    </row>
    <row r="70" spans="1:8" ht="22.5">
      <c r="A70" s="57"/>
      <c r="B70" s="58"/>
      <c r="C70" s="8" t="s">
        <v>55</v>
      </c>
      <c r="D70" s="8" t="s">
        <v>125</v>
      </c>
      <c r="E70" s="8" t="s">
        <v>56</v>
      </c>
      <c r="F70" s="8" t="s">
        <v>57</v>
      </c>
      <c r="G70" s="8" t="s">
        <v>58</v>
      </c>
      <c r="H70" s="54"/>
    </row>
    <row r="71" spans="1:8" ht="11.25">
      <c r="A71" s="59"/>
      <c r="B71" s="60"/>
      <c r="C71" s="9">
        <v>1</v>
      </c>
      <c r="D71" s="9">
        <v>2</v>
      </c>
      <c r="E71" s="9" t="s">
        <v>126</v>
      </c>
      <c r="F71" s="9">
        <v>4</v>
      </c>
      <c r="G71" s="9">
        <v>5</v>
      </c>
      <c r="H71" s="9" t="s">
        <v>127</v>
      </c>
    </row>
    <row r="72" spans="1:8" ht="11.25">
      <c r="A72" s="23"/>
      <c r="B72" s="24"/>
      <c r="C72" s="28"/>
      <c r="D72" s="28"/>
      <c r="E72" s="28"/>
      <c r="F72" s="28"/>
      <c r="G72" s="28"/>
      <c r="H72" s="28"/>
    </row>
    <row r="73" spans="1:8" ht="22.5">
      <c r="A73" s="4"/>
      <c r="B73" s="26" t="s">
        <v>13</v>
      </c>
      <c r="C73" s="29">
        <v>0</v>
      </c>
      <c r="D73" s="29">
        <v>0</v>
      </c>
      <c r="E73" s="29">
        <f>C73+D73</f>
        <v>0</v>
      </c>
      <c r="F73" s="29">
        <v>0</v>
      </c>
      <c r="G73" s="29">
        <v>0</v>
      </c>
      <c r="H73" s="29">
        <f>E73-F73</f>
        <v>0</v>
      </c>
    </row>
    <row r="74" spans="1:8" ht="11.25">
      <c r="A74" s="4"/>
      <c r="B74" s="26"/>
      <c r="C74" s="29"/>
      <c r="D74" s="29"/>
      <c r="E74" s="29"/>
      <c r="F74" s="29"/>
      <c r="G74" s="29"/>
      <c r="H74" s="29"/>
    </row>
    <row r="75" spans="1:8" ht="11.25">
      <c r="A75" s="4"/>
      <c r="B75" s="26" t="s">
        <v>12</v>
      </c>
      <c r="C75" s="29">
        <v>0</v>
      </c>
      <c r="D75" s="29">
        <v>0</v>
      </c>
      <c r="E75" s="29">
        <f>C75+D75</f>
        <v>0</v>
      </c>
      <c r="F75" s="29">
        <v>0</v>
      </c>
      <c r="G75" s="29">
        <v>0</v>
      </c>
      <c r="H75" s="29">
        <f>E75-F75</f>
        <v>0</v>
      </c>
    </row>
    <row r="76" spans="1:8" ht="11.25">
      <c r="A76" s="4"/>
      <c r="B76" s="26"/>
      <c r="C76" s="29"/>
      <c r="D76" s="29"/>
      <c r="E76" s="29"/>
      <c r="F76" s="29"/>
      <c r="G76" s="29"/>
      <c r="H76" s="29"/>
    </row>
    <row r="77" spans="1:8" ht="22.5">
      <c r="A77" s="4"/>
      <c r="B77" s="26" t="s">
        <v>14</v>
      </c>
      <c r="C77" s="29">
        <v>0</v>
      </c>
      <c r="D77" s="29">
        <v>0</v>
      </c>
      <c r="E77" s="29">
        <f>C77+D77</f>
        <v>0</v>
      </c>
      <c r="F77" s="29">
        <v>0</v>
      </c>
      <c r="G77" s="29">
        <v>0</v>
      </c>
      <c r="H77" s="29">
        <f>E77-F77</f>
        <v>0</v>
      </c>
    </row>
    <row r="78" spans="1:8" ht="11.25">
      <c r="A78" s="4"/>
      <c r="B78" s="26"/>
      <c r="C78" s="29"/>
      <c r="D78" s="29"/>
      <c r="E78" s="29"/>
      <c r="F78" s="29"/>
      <c r="G78" s="29"/>
      <c r="H78" s="29"/>
    </row>
    <row r="79" spans="1:8" ht="22.5">
      <c r="A79" s="4"/>
      <c r="B79" s="26" t="s">
        <v>26</v>
      </c>
      <c r="C79" s="29">
        <v>0</v>
      </c>
      <c r="D79" s="29">
        <v>0</v>
      </c>
      <c r="E79" s="29">
        <f>C79+D79</f>
        <v>0</v>
      </c>
      <c r="F79" s="29">
        <v>0</v>
      </c>
      <c r="G79" s="29">
        <v>0</v>
      </c>
      <c r="H79" s="29">
        <f>E79-F79</f>
        <v>0</v>
      </c>
    </row>
    <row r="80" spans="1:8" ht="11.25">
      <c r="A80" s="4"/>
      <c r="B80" s="26"/>
      <c r="C80" s="29"/>
      <c r="D80" s="29"/>
      <c r="E80" s="29"/>
      <c r="F80" s="29"/>
      <c r="G80" s="29"/>
      <c r="H80" s="29"/>
    </row>
    <row r="81" spans="1:8" ht="22.5">
      <c r="A81" s="4"/>
      <c r="B81" s="26" t="s">
        <v>27</v>
      </c>
      <c r="C81" s="29">
        <v>0</v>
      </c>
      <c r="D81" s="29">
        <v>0</v>
      </c>
      <c r="E81" s="29">
        <f>C81+D81</f>
        <v>0</v>
      </c>
      <c r="F81" s="29">
        <v>0</v>
      </c>
      <c r="G81" s="29">
        <v>0</v>
      </c>
      <c r="H81" s="29">
        <f>E81-F81</f>
        <v>0</v>
      </c>
    </row>
    <row r="82" spans="1:8" ht="11.25">
      <c r="A82" s="4"/>
      <c r="B82" s="26"/>
      <c r="C82" s="29"/>
      <c r="D82" s="29"/>
      <c r="E82" s="29"/>
      <c r="F82" s="29"/>
      <c r="G82" s="29"/>
      <c r="H82" s="29"/>
    </row>
    <row r="83" spans="1:8" ht="22.5">
      <c r="A83" s="4"/>
      <c r="B83" s="26" t="s">
        <v>34</v>
      </c>
      <c r="C83" s="29">
        <v>0</v>
      </c>
      <c r="D83" s="29">
        <v>0</v>
      </c>
      <c r="E83" s="29">
        <f>C83+D83</f>
        <v>0</v>
      </c>
      <c r="F83" s="29">
        <v>0</v>
      </c>
      <c r="G83" s="29">
        <v>0</v>
      </c>
      <c r="H83" s="29">
        <f>E83-F83</f>
        <v>0</v>
      </c>
    </row>
    <row r="84" spans="1:8" ht="11.25">
      <c r="A84" s="4"/>
      <c r="B84" s="26"/>
      <c r="C84" s="29"/>
      <c r="D84" s="29"/>
      <c r="E84" s="29"/>
      <c r="F84" s="29"/>
      <c r="G84" s="29"/>
      <c r="H84" s="29"/>
    </row>
    <row r="85" spans="1:8" ht="11.25">
      <c r="A85" s="4"/>
      <c r="B85" s="26" t="s">
        <v>15</v>
      </c>
      <c r="C85" s="29">
        <v>0</v>
      </c>
      <c r="D85" s="29">
        <v>0</v>
      </c>
      <c r="E85" s="29">
        <f>C85+D85</f>
        <v>0</v>
      </c>
      <c r="F85" s="29">
        <v>0</v>
      </c>
      <c r="G85" s="29">
        <v>0</v>
      </c>
      <c r="H85" s="29">
        <f>E85-F85</f>
        <v>0</v>
      </c>
    </row>
    <row r="86" spans="1:8" ht="11.25">
      <c r="A86" s="25"/>
      <c r="B86" s="27"/>
      <c r="C86" s="30"/>
      <c r="D86" s="30"/>
      <c r="E86" s="30"/>
      <c r="F86" s="30"/>
      <c r="G86" s="30"/>
      <c r="H86" s="30"/>
    </row>
    <row r="87" spans="1:8" ht="11.25">
      <c r="A87" s="21"/>
      <c r="B87" s="41" t="s">
        <v>53</v>
      </c>
      <c r="C87" s="18">
        <f aca="true" t="shared" si="4" ref="C87:H87">SUM(C73:C85)</f>
        <v>0</v>
      </c>
      <c r="D87" s="18">
        <f t="shared" si="4"/>
        <v>0</v>
      </c>
      <c r="E87" s="18">
        <f t="shared" si="4"/>
        <v>0</v>
      </c>
      <c r="F87" s="18">
        <f t="shared" si="4"/>
        <v>0</v>
      </c>
      <c r="G87" s="18">
        <f t="shared" si="4"/>
        <v>0</v>
      </c>
      <c r="H87" s="18">
        <f t="shared" si="4"/>
        <v>0</v>
      </c>
    </row>
    <row r="88" ht="11.25">
      <c r="B88" s="1" t="s">
        <v>177</v>
      </c>
    </row>
  </sheetData>
  <sheetProtection formatCells="0" formatColumns="0" formatRows="0" insertRows="0" deleteRows="0" autoFilter="0"/>
  <mergeCells count="12">
    <mergeCell ref="A1:H1"/>
    <mergeCell ref="A3:B5"/>
    <mergeCell ref="A54:H54"/>
    <mergeCell ref="A56:B58"/>
    <mergeCell ref="C3:G3"/>
    <mergeCell ref="H3:H4"/>
    <mergeCell ref="A68:H68"/>
    <mergeCell ref="A69:B71"/>
    <mergeCell ref="C69:G69"/>
    <mergeCell ref="H69:H70"/>
    <mergeCell ref="C56:G56"/>
    <mergeCell ref="H56:H5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25">
      <selection activeCell="C49" sqref="C49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50" t="s">
        <v>176</v>
      </c>
      <c r="B1" s="51"/>
      <c r="C1" s="51"/>
      <c r="D1" s="51"/>
      <c r="E1" s="51"/>
      <c r="F1" s="51"/>
      <c r="G1" s="51"/>
      <c r="H1" s="52"/>
    </row>
    <row r="2" spans="1:8" ht="11.25">
      <c r="A2" s="55" t="s">
        <v>54</v>
      </c>
      <c r="B2" s="56"/>
      <c r="C2" s="50" t="s">
        <v>60</v>
      </c>
      <c r="D2" s="51"/>
      <c r="E2" s="51"/>
      <c r="F2" s="51"/>
      <c r="G2" s="52"/>
      <c r="H2" s="53" t="s">
        <v>59</v>
      </c>
    </row>
    <row r="3" spans="1:8" ht="24.75" customHeight="1">
      <c r="A3" s="57"/>
      <c r="B3" s="58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4"/>
    </row>
    <row r="4" spans="1:8" ht="11.25">
      <c r="A4" s="59"/>
      <c r="B4" s="60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ht="11.25">
      <c r="A5" s="39"/>
      <c r="B5" s="40"/>
      <c r="C5" s="11"/>
      <c r="D5" s="11"/>
      <c r="E5" s="11"/>
      <c r="F5" s="11"/>
      <c r="G5" s="11"/>
      <c r="H5" s="11"/>
    </row>
    <row r="6" spans="1:8" ht="11.25">
      <c r="A6" s="36" t="s">
        <v>16</v>
      </c>
      <c r="B6" s="34"/>
      <c r="C6" s="12">
        <f aca="true" t="shared" si="0" ref="C6:H6">SUM(C7:C14)</f>
        <v>95605826.74</v>
      </c>
      <c r="D6" s="12">
        <f t="shared" si="0"/>
        <v>9385131.719999999</v>
      </c>
      <c r="E6" s="12">
        <f t="shared" si="0"/>
        <v>104990958.46000001</v>
      </c>
      <c r="F6" s="12">
        <f t="shared" si="0"/>
        <v>22144288.46</v>
      </c>
      <c r="G6" s="12">
        <f t="shared" si="0"/>
        <v>22144288.46</v>
      </c>
      <c r="H6" s="12">
        <f t="shared" si="0"/>
        <v>82846669.99999999</v>
      </c>
    </row>
    <row r="7" spans="1:8" ht="11.25">
      <c r="A7" s="33"/>
      <c r="B7" s="37" t="s">
        <v>42</v>
      </c>
      <c r="C7" s="12">
        <v>7528694.64</v>
      </c>
      <c r="D7" s="12">
        <v>-76511.32</v>
      </c>
      <c r="E7" s="12">
        <f>C7+D7</f>
        <v>7452183.319999999</v>
      </c>
      <c r="F7" s="12">
        <v>1568699.09</v>
      </c>
      <c r="G7" s="12">
        <v>1568699.09</v>
      </c>
      <c r="H7" s="12">
        <f>E7-F7</f>
        <v>5883484.2299999995</v>
      </c>
    </row>
    <row r="8" spans="1:8" ht="11.25">
      <c r="A8" s="33"/>
      <c r="B8" s="37" t="s">
        <v>17</v>
      </c>
      <c r="C8" s="12">
        <v>615829.5</v>
      </c>
      <c r="D8" s="12">
        <v>-114683.05</v>
      </c>
      <c r="E8" s="12">
        <f aca="true" t="shared" si="1" ref="E8:E14">C8+D8</f>
        <v>501146.45</v>
      </c>
      <c r="F8" s="12">
        <v>71699.48</v>
      </c>
      <c r="G8" s="12">
        <v>71699.48</v>
      </c>
      <c r="H8" s="12">
        <f aca="true" t="shared" si="2" ref="H8:H14">E8-F8</f>
        <v>429446.97000000003</v>
      </c>
    </row>
    <row r="9" spans="1:8" ht="11.25">
      <c r="A9" s="33"/>
      <c r="B9" s="37" t="s">
        <v>43</v>
      </c>
      <c r="C9" s="12">
        <v>16886168.64</v>
      </c>
      <c r="D9" s="12">
        <v>-2210225.27</v>
      </c>
      <c r="E9" s="12">
        <f t="shared" si="1"/>
        <v>14675943.370000001</v>
      </c>
      <c r="F9" s="12">
        <v>3913023.89</v>
      </c>
      <c r="G9" s="12">
        <v>3913023.89</v>
      </c>
      <c r="H9" s="12">
        <f t="shared" si="2"/>
        <v>10762919.48</v>
      </c>
    </row>
    <row r="10" spans="1:8" ht="11.25">
      <c r="A10" s="33"/>
      <c r="B10" s="37" t="s">
        <v>3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ht="11.25">
      <c r="A11" s="33"/>
      <c r="B11" s="37" t="s">
        <v>23</v>
      </c>
      <c r="C11" s="12">
        <v>31889772.52</v>
      </c>
      <c r="D11" s="12">
        <v>-1591868.26</v>
      </c>
      <c r="E11" s="12">
        <f t="shared" si="1"/>
        <v>30297904.259999998</v>
      </c>
      <c r="F11" s="12">
        <v>5272523.06</v>
      </c>
      <c r="G11" s="12">
        <v>5272523.06</v>
      </c>
      <c r="H11" s="12">
        <f t="shared" si="2"/>
        <v>25025381.2</v>
      </c>
    </row>
    <row r="12" spans="1:8" ht="11.25">
      <c r="A12" s="33"/>
      <c r="B12" s="37" t="s">
        <v>18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ht="11.25">
      <c r="A13" s="33"/>
      <c r="B13" s="37" t="s">
        <v>44</v>
      </c>
      <c r="C13" s="12">
        <v>29708005.69</v>
      </c>
      <c r="D13" s="12">
        <v>560691.25</v>
      </c>
      <c r="E13" s="12">
        <f t="shared" si="1"/>
        <v>30268696.94</v>
      </c>
      <c r="F13" s="12">
        <v>4954084.53</v>
      </c>
      <c r="G13" s="12">
        <v>4954084.53</v>
      </c>
      <c r="H13" s="12">
        <f t="shared" si="2"/>
        <v>25314612.41</v>
      </c>
    </row>
    <row r="14" spans="1:8" ht="11.25">
      <c r="A14" s="33"/>
      <c r="B14" s="37" t="s">
        <v>19</v>
      </c>
      <c r="C14" s="12">
        <v>8977355.75</v>
      </c>
      <c r="D14" s="12">
        <v>12817728.37</v>
      </c>
      <c r="E14" s="12">
        <f t="shared" si="1"/>
        <v>21795084.119999997</v>
      </c>
      <c r="F14" s="12">
        <v>6364258.41</v>
      </c>
      <c r="G14" s="12">
        <v>6364258.41</v>
      </c>
      <c r="H14" s="12">
        <f t="shared" si="2"/>
        <v>15430825.709999997</v>
      </c>
    </row>
    <row r="15" spans="1:8" ht="11.25">
      <c r="A15" s="35"/>
      <c r="B15" s="37"/>
      <c r="C15" s="12"/>
      <c r="D15" s="12"/>
      <c r="E15" s="12"/>
      <c r="F15" s="12"/>
      <c r="G15" s="12"/>
      <c r="H15" s="12"/>
    </row>
    <row r="16" spans="1:8" ht="11.25">
      <c r="A16" s="36" t="s">
        <v>20</v>
      </c>
      <c r="B16" s="38"/>
      <c r="C16" s="12">
        <f aca="true" t="shared" si="3" ref="C16:H16">SUM(C17:C23)</f>
        <v>139577641.47</v>
      </c>
      <c r="D16" s="12">
        <f t="shared" si="3"/>
        <v>2692730.0000000005</v>
      </c>
      <c r="E16" s="12">
        <f t="shared" si="3"/>
        <v>142270371.47000003</v>
      </c>
      <c r="F16" s="12">
        <f t="shared" si="3"/>
        <v>9839949.280000001</v>
      </c>
      <c r="G16" s="12">
        <f t="shared" si="3"/>
        <v>9839949.280000001</v>
      </c>
      <c r="H16" s="12">
        <f t="shared" si="3"/>
        <v>132430422.19000001</v>
      </c>
    </row>
    <row r="17" spans="1:8" ht="11.25">
      <c r="A17" s="33"/>
      <c r="B17" s="37" t="s">
        <v>45</v>
      </c>
      <c r="C17" s="12">
        <v>0</v>
      </c>
      <c r="D17" s="12">
        <v>0</v>
      </c>
      <c r="E17" s="12">
        <f>C17+D17</f>
        <v>0</v>
      </c>
      <c r="F17" s="12">
        <v>0</v>
      </c>
      <c r="G17" s="12">
        <v>0</v>
      </c>
      <c r="H17" s="12">
        <f aca="true" t="shared" si="4" ref="H17:H23">E17-F17</f>
        <v>0</v>
      </c>
    </row>
    <row r="18" spans="1:8" ht="11.25">
      <c r="A18" s="33"/>
      <c r="B18" s="37" t="s">
        <v>28</v>
      </c>
      <c r="C18" s="12">
        <v>130475865.98</v>
      </c>
      <c r="D18" s="12">
        <v>3821798.35</v>
      </c>
      <c r="E18" s="12">
        <f aca="true" t="shared" si="5" ref="E18:E23">C18+D18</f>
        <v>134297664.33</v>
      </c>
      <c r="F18" s="12">
        <v>8081005.86</v>
      </c>
      <c r="G18" s="12">
        <v>8081005.86</v>
      </c>
      <c r="H18" s="12">
        <f t="shared" si="4"/>
        <v>126216658.47000001</v>
      </c>
    </row>
    <row r="19" spans="1:8" ht="11.25">
      <c r="A19" s="33"/>
      <c r="B19" s="37" t="s">
        <v>21</v>
      </c>
      <c r="C19" s="12">
        <v>610510.02</v>
      </c>
      <c r="D19" s="12">
        <v>-110592.07</v>
      </c>
      <c r="E19" s="12">
        <f t="shared" si="5"/>
        <v>499917.95</v>
      </c>
      <c r="F19" s="12">
        <v>100444.62</v>
      </c>
      <c r="G19" s="12">
        <v>100444.62</v>
      </c>
      <c r="H19" s="12">
        <f t="shared" si="4"/>
        <v>399473.33</v>
      </c>
    </row>
    <row r="20" spans="1:8" ht="11.25">
      <c r="A20" s="33"/>
      <c r="B20" s="37" t="s">
        <v>46</v>
      </c>
      <c r="C20" s="12">
        <v>3699603.54</v>
      </c>
      <c r="D20" s="12">
        <v>-162659.3</v>
      </c>
      <c r="E20" s="12">
        <f t="shared" si="5"/>
        <v>3536944.24</v>
      </c>
      <c r="F20" s="12">
        <v>1010105.07</v>
      </c>
      <c r="G20" s="12">
        <v>1010105.07</v>
      </c>
      <c r="H20" s="12">
        <f t="shared" si="4"/>
        <v>2526839.1700000004</v>
      </c>
    </row>
    <row r="21" spans="1:8" ht="11.25">
      <c r="A21" s="33"/>
      <c r="B21" s="37" t="s">
        <v>47</v>
      </c>
      <c r="C21" s="12">
        <v>4419660.97</v>
      </c>
      <c r="D21" s="12">
        <v>-808985.45</v>
      </c>
      <c r="E21" s="12">
        <f t="shared" si="5"/>
        <v>3610675.5199999996</v>
      </c>
      <c r="F21" s="12">
        <v>558906.81</v>
      </c>
      <c r="G21" s="12">
        <v>558906.81</v>
      </c>
      <c r="H21" s="12">
        <f t="shared" si="4"/>
        <v>3051768.7099999995</v>
      </c>
    </row>
    <row r="22" spans="1:8" ht="11.25">
      <c r="A22" s="33"/>
      <c r="B22" s="37" t="s">
        <v>48</v>
      </c>
      <c r="C22" s="12">
        <v>372000.96</v>
      </c>
      <c r="D22" s="12">
        <v>-46831.53</v>
      </c>
      <c r="E22" s="12">
        <f t="shared" si="5"/>
        <v>325169.43000000005</v>
      </c>
      <c r="F22" s="12">
        <v>89486.92</v>
      </c>
      <c r="G22" s="12">
        <v>89486.92</v>
      </c>
      <c r="H22" s="12">
        <f t="shared" si="4"/>
        <v>235682.51000000007</v>
      </c>
    </row>
    <row r="23" spans="1:8" ht="11.25">
      <c r="A23" s="33"/>
      <c r="B23" s="37" t="s">
        <v>4</v>
      </c>
      <c r="C23" s="12">
        <v>0</v>
      </c>
      <c r="D23" s="12">
        <v>0</v>
      </c>
      <c r="E23" s="12">
        <f t="shared" si="5"/>
        <v>0</v>
      </c>
      <c r="F23" s="12">
        <v>0</v>
      </c>
      <c r="G23" s="12">
        <v>0</v>
      </c>
      <c r="H23" s="12">
        <f t="shared" si="4"/>
        <v>0</v>
      </c>
    </row>
    <row r="24" spans="1:8" ht="11.25">
      <c r="A24" s="35"/>
      <c r="B24" s="37"/>
      <c r="C24" s="12"/>
      <c r="D24" s="12"/>
      <c r="E24" s="12"/>
      <c r="F24" s="12"/>
      <c r="G24" s="12"/>
      <c r="H24" s="12"/>
    </row>
    <row r="25" spans="1:8" ht="11.25">
      <c r="A25" s="36" t="s">
        <v>49</v>
      </c>
      <c r="B25" s="38"/>
      <c r="C25" s="12">
        <f aca="true" t="shared" si="6" ref="C25:H25">SUM(C26:C34)</f>
        <v>4336972.37</v>
      </c>
      <c r="D25" s="12">
        <f t="shared" si="6"/>
        <v>-705565.88</v>
      </c>
      <c r="E25" s="12">
        <f t="shared" si="6"/>
        <v>3631406.49</v>
      </c>
      <c r="F25" s="12">
        <f t="shared" si="6"/>
        <v>618067.79</v>
      </c>
      <c r="G25" s="12">
        <f t="shared" si="6"/>
        <v>618067.79</v>
      </c>
      <c r="H25" s="12">
        <f t="shared" si="6"/>
        <v>3013338.7</v>
      </c>
    </row>
    <row r="26" spans="1:8" ht="11.25">
      <c r="A26" s="33"/>
      <c r="B26" s="37" t="s">
        <v>29</v>
      </c>
      <c r="C26" s="12">
        <v>1340358.21</v>
      </c>
      <c r="D26" s="12">
        <v>-234663.63</v>
      </c>
      <c r="E26" s="12">
        <f>C26+D26</f>
        <v>1105694.58</v>
      </c>
      <c r="F26" s="12">
        <v>251993.94</v>
      </c>
      <c r="G26" s="12">
        <v>251993.94</v>
      </c>
      <c r="H26" s="12">
        <f aca="true" t="shared" si="7" ref="H26:H34">E26-F26</f>
        <v>853700.6400000001</v>
      </c>
    </row>
    <row r="27" spans="1:8" ht="11.25">
      <c r="A27" s="33"/>
      <c r="B27" s="37" t="s">
        <v>24</v>
      </c>
      <c r="C27" s="12">
        <v>2996614.16</v>
      </c>
      <c r="D27" s="12">
        <v>-470902.25</v>
      </c>
      <c r="E27" s="12">
        <f aca="true" t="shared" si="8" ref="E27:E34">C27+D27</f>
        <v>2525711.91</v>
      </c>
      <c r="F27" s="12">
        <v>366073.85</v>
      </c>
      <c r="G27" s="12">
        <v>366073.85</v>
      </c>
      <c r="H27" s="12">
        <f t="shared" si="7"/>
        <v>2159638.06</v>
      </c>
    </row>
    <row r="28" spans="1:8" ht="11.25">
      <c r="A28" s="33"/>
      <c r="B28" s="37" t="s">
        <v>30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ht="11.25">
      <c r="A29" s="33"/>
      <c r="B29" s="37" t="s">
        <v>50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ht="11.25">
      <c r="A30" s="33"/>
      <c r="B30" s="37" t="s">
        <v>22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ht="11.25">
      <c r="A31" s="33"/>
      <c r="B31" s="37" t="s">
        <v>5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ht="11.25">
      <c r="A32" s="33"/>
      <c r="B32" s="37" t="s">
        <v>6</v>
      </c>
      <c r="C32" s="12">
        <v>0</v>
      </c>
      <c r="D32" s="12">
        <v>0</v>
      </c>
      <c r="E32" s="12">
        <f t="shared" si="8"/>
        <v>0</v>
      </c>
      <c r="F32" s="12">
        <v>0</v>
      </c>
      <c r="G32" s="12">
        <v>0</v>
      </c>
      <c r="H32" s="12">
        <f t="shared" si="7"/>
        <v>0</v>
      </c>
    </row>
    <row r="33" spans="1:8" ht="11.25">
      <c r="A33" s="33"/>
      <c r="B33" s="37" t="s">
        <v>51</v>
      </c>
      <c r="C33" s="12">
        <v>0</v>
      </c>
      <c r="D33" s="12">
        <v>0</v>
      </c>
      <c r="E33" s="12">
        <f t="shared" si="8"/>
        <v>0</v>
      </c>
      <c r="F33" s="12">
        <v>0</v>
      </c>
      <c r="G33" s="12">
        <v>0</v>
      </c>
      <c r="H33" s="12">
        <f t="shared" si="7"/>
        <v>0</v>
      </c>
    </row>
    <row r="34" spans="1:8" ht="11.25">
      <c r="A34" s="33"/>
      <c r="B34" s="37" t="s">
        <v>31</v>
      </c>
      <c r="C34" s="12">
        <v>0</v>
      </c>
      <c r="D34" s="12">
        <v>0</v>
      </c>
      <c r="E34" s="12">
        <f t="shared" si="8"/>
        <v>0</v>
      </c>
      <c r="F34" s="12">
        <v>0</v>
      </c>
      <c r="G34" s="12">
        <v>0</v>
      </c>
      <c r="H34" s="12">
        <f t="shared" si="7"/>
        <v>0</v>
      </c>
    </row>
    <row r="35" spans="1:8" ht="11.25">
      <c r="A35" s="35"/>
      <c r="B35" s="37"/>
      <c r="C35" s="12"/>
      <c r="D35" s="12"/>
      <c r="E35" s="12"/>
      <c r="F35" s="12"/>
      <c r="G35" s="12"/>
      <c r="H35" s="12"/>
    </row>
    <row r="36" spans="1:8" ht="11.25">
      <c r="A36" s="36" t="s">
        <v>32</v>
      </c>
      <c r="B36" s="38"/>
      <c r="C36" s="12">
        <f aca="true" t="shared" si="9" ref="C36:H36">SUM(C37:C40)</f>
        <v>0</v>
      </c>
      <c r="D36" s="12">
        <f t="shared" si="9"/>
        <v>5350000</v>
      </c>
      <c r="E36" s="12">
        <f t="shared" si="9"/>
        <v>5350000</v>
      </c>
      <c r="F36" s="12">
        <f t="shared" si="9"/>
        <v>2600021.17</v>
      </c>
      <c r="G36" s="12">
        <f t="shared" si="9"/>
        <v>2600021.17</v>
      </c>
      <c r="H36" s="12">
        <f t="shared" si="9"/>
        <v>2749978.83</v>
      </c>
    </row>
    <row r="37" spans="1:8" ht="11.25">
      <c r="A37" s="33"/>
      <c r="B37" s="37" t="s">
        <v>52</v>
      </c>
      <c r="C37" s="12">
        <v>0</v>
      </c>
      <c r="D37" s="12">
        <v>5350000</v>
      </c>
      <c r="E37" s="12">
        <f>C37+D37</f>
        <v>5350000</v>
      </c>
      <c r="F37" s="12">
        <v>2600021.17</v>
      </c>
      <c r="G37" s="12">
        <v>2600021.17</v>
      </c>
      <c r="H37" s="12">
        <f>E37-F37</f>
        <v>2749978.83</v>
      </c>
    </row>
    <row r="38" spans="1:8" ht="22.5">
      <c r="A38" s="33"/>
      <c r="B38" s="37" t="s">
        <v>25</v>
      </c>
      <c r="C38" s="12">
        <v>0</v>
      </c>
      <c r="D38" s="12">
        <v>0</v>
      </c>
      <c r="E38" s="12">
        <f>C38+D38</f>
        <v>0</v>
      </c>
      <c r="F38" s="12">
        <v>0</v>
      </c>
      <c r="G38" s="12">
        <v>0</v>
      </c>
      <c r="H38" s="12">
        <f>E38-F38</f>
        <v>0</v>
      </c>
    </row>
    <row r="39" spans="1:8" ht="11.25">
      <c r="A39" s="33"/>
      <c r="B39" s="37" t="s">
        <v>33</v>
      </c>
      <c r="C39" s="12">
        <v>0</v>
      </c>
      <c r="D39" s="12">
        <v>0</v>
      </c>
      <c r="E39" s="12">
        <f>C39+D39</f>
        <v>0</v>
      </c>
      <c r="F39" s="12">
        <v>0</v>
      </c>
      <c r="G39" s="12">
        <v>0</v>
      </c>
      <c r="H39" s="12">
        <f>E39-F39</f>
        <v>0</v>
      </c>
    </row>
    <row r="40" spans="1:8" ht="11.25">
      <c r="A40" s="33"/>
      <c r="B40" s="37" t="s">
        <v>7</v>
      </c>
      <c r="C40" s="12">
        <v>0</v>
      </c>
      <c r="D40" s="12">
        <v>0</v>
      </c>
      <c r="E40" s="12">
        <f>C40+D40</f>
        <v>0</v>
      </c>
      <c r="F40" s="12">
        <v>0</v>
      </c>
      <c r="G40" s="12">
        <v>0</v>
      </c>
      <c r="H40" s="12">
        <f>E40-F40</f>
        <v>0</v>
      </c>
    </row>
    <row r="41" spans="1:8" ht="11.25">
      <c r="A41" s="48"/>
      <c r="B41" s="49"/>
      <c r="C41" s="13"/>
      <c r="D41" s="13"/>
      <c r="E41" s="13"/>
      <c r="F41" s="13"/>
      <c r="G41" s="13"/>
      <c r="H41" s="13"/>
    </row>
    <row r="42" spans="1:8" ht="11.25">
      <c r="A42" s="32"/>
      <c r="B42" s="32"/>
      <c r="C42" s="32"/>
      <c r="D42" s="32"/>
      <c r="E42" s="32"/>
      <c r="F42" s="32"/>
      <c r="G42" s="32"/>
      <c r="H42" s="32"/>
    </row>
    <row r="43" spans="1:8" ht="11.25">
      <c r="A43" s="32"/>
      <c r="B43" s="32" t="s">
        <v>177</v>
      </c>
      <c r="C43" s="32"/>
      <c r="D43" s="32"/>
      <c r="E43" s="32"/>
      <c r="F43" s="32"/>
      <c r="G43" s="32"/>
      <c r="H43" s="32"/>
    </row>
    <row r="44" spans="1:8" ht="11.25">
      <c r="A44" s="32"/>
      <c r="B44" s="32"/>
      <c r="C44" s="32"/>
      <c r="D44" s="32"/>
      <c r="E44" s="32"/>
      <c r="F44" s="32"/>
      <c r="G44" s="32"/>
      <c r="H44" s="3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2018-03-08T21:21:25Z</cp:lastPrinted>
  <dcterms:created xsi:type="dcterms:W3CDTF">2014-02-10T03:37:14Z</dcterms:created>
  <dcterms:modified xsi:type="dcterms:W3CDTF">2019-05-21T18:06:26Z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